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shortcut-targets-by-id\1YjlpD1eTiucP8TjTcnbHs0q81NI_dYcL\file-srv\稗田\ホームページ関連\注文書\"/>
    </mc:Choice>
  </mc:AlternateContent>
  <xr:revisionPtr revIDLastSave="0" documentId="13_ncr:1_{D5265777-C51C-4D29-A6F6-C68AED4465BD}" xr6:coauthVersionLast="47" xr6:coauthVersionMax="47" xr10:uidLastSave="{00000000-0000-0000-0000-000000000000}"/>
  <bookViews>
    <workbookView xWindow="-120" yWindow="-120" windowWidth="38640" windowHeight="21120" xr2:uid="{00000000-000D-0000-FFFF-FFFF00000000}"/>
  </bookViews>
  <sheets>
    <sheet name="入力" sheetId="2" r:id="rId1"/>
    <sheet name="データ" sheetId="5" r:id="rId2"/>
  </sheets>
  <definedNames>
    <definedName name="_xlnm._FilterDatabase" localSheetId="1" hidden="1">データ!$B$1:$D$437</definedName>
    <definedName name="_xlnm.Print_Area" localSheetId="0">入力!$G$1:$AF$42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2" l="1"/>
  <c r="L8" i="2" l="1"/>
  <c r="P13" i="2" l="1"/>
  <c r="H42" i="2" l="1"/>
  <c r="H41" i="2"/>
  <c r="W40" i="2"/>
  <c r="H39" i="2"/>
  <c r="N40" i="2"/>
  <c r="H32" i="2"/>
  <c r="AD36" i="2"/>
  <c r="G24" i="2"/>
  <c r="G18" i="2"/>
  <c r="G12" i="2"/>
  <c r="P25" i="2"/>
  <c r="R28" i="2"/>
  <c r="G27" i="2"/>
  <c r="G26" i="2"/>
  <c r="N25" i="2"/>
  <c r="L25" i="2"/>
  <c r="G25" i="2"/>
  <c r="X24" i="2"/>
  <c r="S24" i="2"/>
  <c r="R22" i="2"/>
  <c r="G21" i="2"/>
  <c r="G20" i="2"/>
  <c r="P19" i="2"/>
  <c r="N19" i="2"/>
  <c r="L19" i="2"/>
  <c r="G19" i="2"/>
  <c r="X18" i="2"/>
  <c r="S18" i="2"/>
  <c r="R16" i="2"/>
  <c r="X12" i="2"/>
  <c r="S12" i="2"/>
  <c r="G14" i="2"/>
  <c r="G13" i="2"/>
  <c r="G15" i="2"/>
  <c r="L7" i="2"/>
  <c r="L10" i="2"/>
  <c r="L9" i="2"/>
  <c r="L13" i="2"/>
  <c r="N13" i="2" l="1"/>
  <c r="AA1" i="2" l="1"/>
  <c r="L28" i="2" l="1"/>
  <c r="L22" i="2"/>
  <c r="L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thieda</author>
  </authors>
  <commentList>
    <comment ref="B1" authorId="0" shapeId="0" xr:uid="{00000000-0006-0000-0000-000001000000}">
      <text>
        <r>
          <rPr>
            <b/>
            <sz val="11"/>
            <color indexed="10"/>
            <rFont val="Meiryo UI"/>
            <family val="3"/>
            <charset val="128"/>
          </rPr>
          <t>何かご不明な点があれば、金芳堂 営業部までご連絡ください。
TEL：075-751-1111
FAX：075-751-6858</t>
        </r>
      </text>
    </comment>
    <comment ref="B7" authorId="0" shapeId="0" xr:uid="{00000000-0006-0000-0000-000002000000}">
      <text>
        <r>
          <rPr>
            <b/>
            <sz val="11"/>
            <color indexed="10"/>
            <rFont val="Meiryo UI"/>
            <family val="3"/>
            <charset val="128"/>
          </rPr>
          <t>取次店をドロップダウンリストから選んでください。
金芳堂の取引のある5つの取次店を選択できます。
取次店のない場合は「その他」を選択し、その下のセルに取次店を手入力してください。</t>
        </r>
      </text>
    </comment>
    <comment ref="B12" authorId="0" shapeId="0" xr:uid="{00000000-0006-0000-0000-000003000000}">
      <text>
        <r>
          <rPr>
            <b/>
            <sz val="11"/>
            <color indexed="10"/>
            <rFont val="Meiryo UI"/>
            <family val="3"/>
            <charset val="128"/>
          </rPr>
          <t xml:space="preserve">ISBNがわかれば、下5桁（ハイフンあり／xxxx-x）を入力してください。価格・ISBN・書名が自動入力されます。
ISBNがわからない場合、ISBNを空欄にして、書名に入力してください。
ISBNを入力して「#N/A」と出る場合は、品切れ、旧版および絶版、またはISBN違いの可能性があります。金芳堂営業部までお問い合わせください。
</t>
        </r>
      </text>
    </comment>
    <comment ref="B18" authorId="0" shapeId="0" xr:uid="{00000000-0006-0000-0000-000004000000}">
      <text>
        <r>
          <rPr>
            <b/>
            <sz val="11"/>
            <color indexed="10"/>
            <rFont val="Meiryo UI"/>
            <family val="3"/>
            <charset val="128"/>
          </rPr>
          <t>複数点数を注文する際には、②、③にご入力してください</t>
        </r>
      </text>
    </comment>
    <comment ref="B37" authorId="0" shapeId="0" xr:uid="{00000000-0006-0000-0000-000005000000}">
      <text>
        <r>
          <rPr>
            <b/>
            <sz val="11"/>
            <color indexed="10"/>
            <rFont val="Meiryo UI"/>
            <family val="3"/>
            <charset val="128"/>
          </rPr>
          <t>「要」を選択いただくと、後ほど搬入日をご返信させていただきます。
「要」「不要」をドロップダウンリストより選択ください。</t>
        </r>
      </text>
    </comment>
  </commentList>
</comments>
</file>

<file path=xl/sharedStrings.xml><?xml version="1.0" encoding="utf-8"?>
<sst xmlns="http://schemas.openxmlformats.org/spreadsheetml/2006/main" count="1498" uniqueCount="1468">
  <si>
    <t>本体価格</t>
  </si>
  <si>
    <t>978-4-7653-1625-5</t>
  </si>
  <si>
    <t>978-4-7653-1739-9</t>
  </si>
  <si>
    <t>カラー図解　神経解剖学講義ノート</t>
  </si>
  <si>
    <t>978-4-7653-1506-7</t>
  </si>
  <si>
    <t>からだの動きの解剖生理学</t>
  </si>
  <si>
    <t>978-4-7653-1470-1</t>
  </si>
  <si>
    <t>実習にも役立つ人体の構造と体表解剖</t>
  </si>
  <si>
    <t>人体解剖学ノート</t>
  </si>
  <si>
    <t>978-4-7653-1631-6</t>
  </si>
  <si>
    <t>人体の解剖生理学</t>
  </si>
  <si>
    <t>医学要点双書　発生学</t>
  </si>
  <si>
    <t>978-4-7653-1454-1</t>
  </si>
  <si>
    <t>人体生理学ノート</t>
  </si>
  <si>
    <t>978-4-7653-1745-0</t>
  </si>
  <si>
    <t>978-4-7653-1505-0</t>
  </si>
  <si>
    <t>元素からみた生化学</t>
  </si>
  <si>
    <t>978-4-7653-1465-7</t>
  </si>
  <si>
    <t>978-4-7653-1766-5</t>
  </si>
  <si>
    <t>Dr.レイの病理学講義</t>
  </si>
  <si>
    <t>978-4-7653-1738-2</t>
  </si>
  <si>
    <t>病理診断を極める60のクルー</t>
  </si>
  <si>
    <t>978-4-7653-1605-7</t>
  </si>
  <si>
    <t>微生物学250ポイント</t>
  </si>
  <si>
    <t>978-4-7653-1414-5</t>
  </si>
  <si>
    <t>免疫学の入門</t>
  </si>
  <si>
    <t>978-4-7653-1765-8</t>
  </si>
  <si>
    <t>978-4-7653-1751-1</t>
  </si>
  <si>
    <t>978-4-7653-1662-0</t>
  </si>
  <si>
    <t>シャルコー・マリー・トゥース病診療マニュアル</t>
  </si>
  <si>
    <t>978-4-7653-1659-0</t>
  </si>
  <si>
    <t>神経筋の検査と症例診断</t>
  </si>
  <si>
    <t>978-4-7653-1634-7</t>
  </si>
  <si>
    <t>頭痛外来専門医が教える！頭痛の診かた</t>
  </si>
  <si>
    <t>978-4-7653-1731-3</t>
  </si>
  <si>
    <t>978-4-7653-1716-0</t>
  </si>
  <si>
    <t>978-4-7653-1533-3</t>
  </si>
  <si>
    <t>心房細動 ホットバルーン カテーテルアブレーション</t>
  </si>
  <si>
    <t>978-4-7653-1703-0</t>
  </si>
  <si>
    <t>動画を見て学べる！心エコーレポート実例集50</t>
  </si>
  <si>
    <t>978-4-7653-1675-0</t>
  </si>
  <si>
    <t>978-4-7653-1686-6</t>
  </si>
  <si>
    <t>978-4-7653-1531-9</t>
  </si>
  <si>
    <t>978-4-7653-1538-8</t>
  </si>
  <si>
    <t>978-4-7653-1586-9</t>
  </si>
  <si>
    <t>978-4-7653-1614-9</t>
  </si>
  <si>
    <t>978-4-7653-1622-4</t>
  </si>
  <si>
    <t>978-4-7653-1672-9</t>
  </si>
  <si>
    <t>胸部CTの立体解剖</t>
  </si>
  <si>
    <t>978-4-7653-1509-8</t>
  </si>
  <si>
    <t>978-4-7653-1742-9</t>
  </si>
  <si>
    <t>978-4-7653-1532-6</t>
  </si>
  <si>
    <t>978-4-7653-1383-4</t>
  </si>
  <si>
    <t>ザ・テキスト 大腸ESD</t>
  </si>
  <si>
    <t>978-4-7653-1761-0</t>
  </si>
  <si>
    <t>消化器疾患治療マニュアル</t>
  </si>
  <si>
    <t>978-4-7653-1560-9</t>
  </si>
  <si>
    <t>978-4-7653-1763-4</t>
  </si>
  <si>
    <t>978-4-7653-1671-2</t>
  </si>
  <si>
    <t>978-4-7653-1728-3</t>
  </si>
  <si>
    <t>978-4-7653-1735-1</t>
  </si>
  <si>
    <t>978-4-7653-1661-3</t>
  </si>
  <si>
    <t>978-4-7653-1642-2</t>
  </si>
  <si>
    <t>978-4-7653-1646-0</t>
  </si>
  <si>
    <t>978-4-7653-1650-7</t>
  </si>
  <si>
    <t>978-4-7653-1651-4</t>
  </si>
  <si>
    <t>978-4-7653-1744-3</t>
  </si>
  <si>
    <t>内分泌代謝学入門</t>
  </si>
  <si>
    <t>978-4-7653-1618-7</t>
  </si>
  <si>
    <t>978-4-7653-1643-9</t>
  </si>
  <si>
    <t>978-4-7653-1752-8</t>
  </si>
  <si>
    <t>外科周術期マニュアル</t>
  </si>
  <si>
    <t>978-4-7653-1436-7</t>
  </si>
  <si>
    <t>小児・若年者の起立性頭痛と脳脊髄液減少症</t>
  </si>
  <si>
    <t>978-4-7653-1619-4</t>
  </si>
  <si>
    <t>小児脳神経外科学</t>
  </si>
  <si>
    <t>978-4-7653-1648-4</t>
  </si>
  <si>
    <t>特発性正常圧水頭症の診療</t>
  </si>
  <si>
    <t>978-4-7653-1617-0</t>
  </si>
  <si>
    <t>脳神経外科学</t>
  </si>
  <si>
    <t>呼吸器外科手術書</t>
  </si>
  <si>
    <t>978-4-7653-1660-6</t>
  </si>
  <si>
    <t>エビデンスに基づいた不育症・習慣流産の診療</t>
  </si>
  <si>
    <t>978-4-7653-1720-7</t>
  </si>
  <si>
    <t>「妊娠と糖尿病」母児管理のエッセンス</t>
  </si>
  <si>
    <t>978-4-7653-1567-8</t>
  </si>
  <si>
    <t>臨床胎盤学</t>
  </si>
  <si>
    <t>978-4-7653-1564-7</t>
  </si>
  <si>
    <t>978-4-7653-1676-7</t>
  </si>
  <si>
    <t>1週間で学ぶ新生児学</t>
  </si>
  <si>
    <t>978-4-7653-1750-4</t>
  </si>
  <si>
    <t>新生児医学</t>
  </si>
  <si>
    <t>978-4-7653-1640-8</t>
  </si>
  <si>
    <t>胎児診断・管理のABC</t>
  </si>
  <si>
    <t>視覚・聴覚・言語障害児の医療・療育・教育</t>
  </si>
  <si>
    <t>978-4-7653-1474-9</t>
  </si>
  <si>
    <t>肢体不自由児の医療・療育・教育</t>
  </si>
  <si>
    <t>978-4-7653-1628-6</t>
  </si>
  <si>
    <t>新版 自閉スペクトラム症の医療・療育・教育</t>
  </si>
  <si>
    <t>978-4-7653-1696-5</t>
  </si>
  <si>
    <t>発達障害児の医療・療育・教育</t>
  </si>
  <si>
    <t>978-4-7653-1599-9</t>
  </si>
  <si>
    <t>病弱・虚弱児の医療・療育・教育</t>
  </si>
  <si>
    <t>978-4-7653-1627-9</t>
  </si>
  <si>
    <t>978-4-7653-1584-5</t>
  </si>
  <si>
    <t>978-4-7653-1748-1</t>
  </si>
  <si>
    <t>978-4-7653-1514-2</t>
  </si>
  <si>
    <t>978-4-7653-1526-5</t>
  </si>
  <si>
    <t>愛知県がんセンター　頸部郭清術</t>
  </si>
  <si>
    <t>978-4-7653-1691-0</t>
  </si>
  <si>
    <t>めまいを診る</t>
  </si>
  <si>
    <t>978-4-7653-1714-6</t>
  </si>
  <si>
    <t>978-4-7653-1693-4</t>
  </si>
  <si>
    <t>股関節学</t>
  </si>
  <si>
    <t>人工股関節全置換術</t>
  </si>
  <si>
    <t>978-4-7653-1655-2</t>
  </si>
  <si>
    <t>図解 整形外科</t>
  </si>
  <si>
    <t>978-4-7653-1711-5</t>
  </si>
  <si>
    <t>図解 整形外科問題集</t>
  </si>
  <si>
    <t>978-4-7653-1369-8</t>
  </si>
  <si>
    <t>生体電気・物理刺激による骨・軟部組織修復法</t>
  </si>
  <si>
    <t>978-4-7653-1561-6</t>
  </si>
  <si>
    <t>特発性大腿骨頭壊死症</t>
  </si>
  <si>
    <t>978-4-7653-1449-7</t>
  </si>
  <si>
    <t>978-4-7653-1700-9</t>
  </si>
  <si>
    <t>978-4-7653-1681-1</t>
  </si>
  <si>
    <t>978-4-7653-1623-1</t>
  </si>
  <si>
    <t>978-4-7653-1755-9</t>
  </si>
  <si>
    <t>皮膚科学</t>
  </si>
  <si>
    <t>978-4-7653-1391-9</t>
  </si>
  <si>
    <t>泌尿器科診療ガイド</t>
  </si>
  <si>
    <t>978-4-7653-1473-2</t>
  </si>
  <si>
    <t>肥満患者の麻酔</t>
  </si>
  <si>
    <t>978-4-7653-1760-3</t>
  </si>
  <si>
    <t>978-4-7653-1575-3</t>
  </si>
  <si>
    <t>POCKET精神科</t>
  </si>
  <si>
    <t>978-4-7653-1593-7</t>
  </si>
  <si>
    <t>精神科医もできる　拒食症身体治療マニュアル</t>
  </si>
  <si>
    <t>978-4-7653-1730-6</t>
  </si>
  <si>
    <t>978-4-7653-1571-5</t>
  </si>
  <si>
    <t>978-4-7653-1594-4</t>
  </si>
  <si>
    <t>“トコトンわかる”てんかん発作の聞き出し方と薬の使い方</t>
  </si>
  <si>
    <t>978-4-7653-1725-2</t>
  </si>
  <si>
    <t>978-4-7653-1317-9</t>
  </si>
  <si>
    <t>浜松医大流　エビデンスに基づく精神療法実践集</t>
  </si>
  <si>
    <t>978-4-7653-1635-4</t>
  </si>
  <si>
    <t>978-4-7653-1452-7</t>
  </si>
  <si>
    <t>子どものこころの医学</t>
  </si>
  <si>
    <t>978-4-7653-1609-5</t>
  </si>
  <si>
    <t>肝胆膵脾のCT・MRI診断</t>
  </si>
  <si>
    <t>978-4-7653-1581-4</t>
  </si>
  <si>
    <t>血管エコーハンドブック</t>
  </si>
  <si>
    <t>978-4-7653-1644-6</t>
  </si>
  <si>
    <t>甲状腺・頸部の超音波診断</t>
  </si>
  <si>
    <t>978-4-7653-1543-2</t>
  </si>
  <si>
    <t>症例でたどる 頭部MRI・CT 時間経過で画像はこう変わる</t>
  </si>
  <si>
    <t>978-4-7653-1771-9</t>
  </si>
  <si>
    <t>978-4-7653-1579-1</t>
  </si>
  <si>
    <t>肺癌を見逃さないための胸部X線写真の読影</t>
  </si>
  <si>
    <t>978-4-7653-1490-9</t>
  </si>
  <si>
    <t>978-4-7653-1698-9</t>
  </si>
  <si>
    <t>978-4-7653-1535-7</t>
  </si>
  <si>
    <t>978-4-7653-1615-6</t>
  </si>
  <si>
    <t>978-4-7653-1354-4</t>
  </si>
  <si>
    <t>978-4-7653-1503-6</t>
  </si>
  <si>
    <t>皆伝！IVRの知恵</t>
  </si>
  <si>
    <t>978-4-7653-1756-6</t>
  </si>
  <si>
    <t>978-4-7653-1559-3</t>
  </si>
  <si>
    <t>978-4-7653-1507-4</t>
  </si>
  <si>
    <t>978-4-7653-1524-1</t>
  </si>
  <si>
    <t>978-4-7653-1528-9</t>
  </si>
  <si>
    <t>978-4-7653-1545-6</t>
  </si>
  <si>
    <t>978-4-7653-1582-1</t>
  </si>
  <si>
    <t>978-4-7653-1633-0</t>
  </si>
  <si>
    <t>膠原病・リウマチ力腕試し</t>
  </si>
  <si>
    <t>978-4-7653-1702-3</t>
  </si>
  <si>
    <t>978-4-7653-1753-5</t>
  </si>
  <si>
    <t>978-4-7653-1741-2</t>
  </si>
  <si>
    <t>978-4-7653-1657-6</t>
  </si>
  <si>
    <t>978-4-7653-1513-5</t>
  </si>
  <si>
    <t>診断のゲシュタルトとデギュスタシオン</t>
  </si>
  <si>
    <t>978-4-7653-1566-1</t>
  </si>
  <si>
    <t>978-4-7653-1616-3</t>
  </si>
  <si>
    <t>978-4-7653-1721-4</t>
  </si>
  <si>
    <t>パーフェクト疲労骨折</t>
  </si>
  <si>
    <t>978-4-7653-1729-0</t>
  </si>
  <si>
    <t>基本的聴覚検査マニュアル</t>
  </si>
  <si>
    <t>978-4-7653-1432-9</t>
  </si>
  <si>
    <t>子どもたちの笑顔を支える小児緩和ケア</t>
  </si>
  <si>
    <t>978-4-7653-1705-4</t>
  </si>
  <si>
    <t>978-4-7653-1656-9</t>
  </si>
  <si>
    <t>978-4-7653-1719-1</t>
  </si>
  <si>
    <t>POCTを活用した実践的治療 輸血による止血戦略とそのエビデンス</t>
  </si>
  <si>
    <t>978-4-7653-1701-6</t>
  </si>
  <si>
    <t>978-4-7653-1549-4</t>
  </si>
  <si>
    <t>マンガでわかる亜鉛の基礎と臨床</t>
  </si>
  <si>
    <t>978-4-7653-1764-1</t>
  </si>
  <si>
    <t>978-4-7653-1769-6</t>
  </si>
  <si>
    <t>978-4-7653-1754-2</t>
  </si>
  <si>
    <t>978-4-7653-1734-4</t>
  </si>
  <si>
    <t>『通じる力』医師のためのコミュニケーションスキル入門</t>
  </si>
  <si>
    <t>978-4-7653-1717-7</t>
  </si>
  <si>
    <t>あたらしい検案・解剖マニュアル</t>
  </si>
  <si>
    <t>978-4-7653-1759-7</t>
  </si>
  <si>
    <t>978-4-7653-1736-8</t>
  </si>
  <si>
    <t>死体検案ハンドブック</t>
  </si>
  <si>
    <t>研修医・指導医のための　地域医療・地域保健</t>
  </si>
  <si>
    <t>978-4-7653-1551-7</t>
  </si>
  <si>
    <t>医学英語 Communication &amp; Writing 能力アップ！</t>
  </si>
  <si>
    <t>978-4-7653-1519-7</t>
  </si>
  <si>
    <t>医学論文英訳のテクニック</t>
  </si>
  <si>
    <t>978-4-7653-1415-2</t>
  </si>
  <si>
    <t>978-4-7653-1488-6</t>
  </si>
  <si>
    <t>978-4-7653-1577-7</t>
  </si>
  <si>
    <t>978-4-7653-1576-0</t>
  </si>
  <si>
    <t>耳鼻咽喉科学用語解説集</t>
  </si>
  <si>
    <t>978-4-7653-1433-6</t>
  </si>
  <si>
    <t>978-4-7653-1689-7</t>
  </si>
  <si>
    <t>プラクティカル医学英語辞典</t>
  </si>
  <si>
    <t>978-4-7653-1423-7</t>
  </si>
  <si>
    <t>臨床英文の正しい書き方</t>
  </si>
  <si>
    <t>978-4-7653-1365-0</t>
  </si>
  <si>
    <t>医療従事者のための　これだけは知っておきたい61の法律</t>
  </si>
  <si>
    <t>978-4-7653-1512-8</t>
  </si>
  <si>
    <t>医薬研究者の視点からみた　道具としての統計学</t>
  </si>
  <si>
    <t>978-4-7653-1501-2</t>
  </si>
  <si>
    <t>医薬研究者のための　研究デザインに合わせた統計手法の選び方</t>
  </si>
  <si>
    <t>978-4-7653-1376-6</t>
  </si>
  <si>
    <t>医薬研究者のための　統計記述の英文表現</t>
  </si>
  <si>
    <t>978-4-7653-1451-0</t>
  </si>
  <si>
    <t>たったこれだけ！医療統計学</t>
  </si>
  <si>
    <t>978-4-7653-1723-8</t>
  </si>
  <si>
    <t>医療系　はじめまして！統計学</t>
  </si>
  <si>
    <t>978-4-7653-1629-3</t>
  </si>
  <si>
    <t>医療従事者のための　補完・代替医療</t>
  </si>
  <si>
    <t>978-4-7653-1375-9</t>
  </si>
  <si>
    <t>978-4-7653-1677-4</t>
  </si>
  <si>
    <t>生命倫理と医療倫理</t>
  </si>
  <si>
    <t>補完・代替医療　統合医療</t>
  </si>
  <si>
    <t>978-4-7653-1647-7</t>
  </si>
  <si>
    <t>978-4-7653-1678-1</t>
  </si>
  <si>
    <t>978-4-7653-1311-7</t>
  </si>
  <si>
    <t>978-4-7653-1468-8</t>
  </si>
  <si>
    <t>978-4-7653-1441-1</t>
  </si>
  <si>
    <t>978-4-7653-1608-8</t>
  </si>
  <si>
    <t>978-4-7653-1260-8</t>
  </si>
  <si>
    <t>978-4-7653-1495-4</t>
  </si>
  <si>
    <t>978-4-7653-1664-4</t>
  </si>
  <si>
    <t>978-4-7653-1291-2</t>
  </si>
  <si>
    <t>978-4-7653-1259-2</t>
  </si>
  <si>
    <t>978-4-7653-1246-2</t>
  </si>
  <si>
    <t>978-4-7653-1261-5</t>
  </si>
  <si>
    <t>978-4-7653-1699-6</t>
  </si>
  <si>
    <t>ナースのための世界一わかりやすい呼吸器診断学</t>
  </si>
  <si>
    <t>978-4-7653-1692-7</t>
  </si>
  <si>
    <t>978-4-7653-1726-9</t>
  </si>
  <si>
    <t>手にとるようにぐんぐんわかる！消化器内視鏡EMR/ESD看護</t>
  </si>
  <si>
    <t>978-4-7653-1652-1</t>
  </si>
  <si>
    <t>978-4-7653-1494-7</t>
  </si>
  <si>
    <t>運動器 Nursing Update　ナースに役立つ整形外科とリハビリテーション</t>
  </si>
  <si>
    <t>978-4-7653-1604-0</t>
  </si>
  <si>
    <t>978-4-7653-1607-1</t>
  </si>
  <si>
    <t>手術室の安全医学講座</t>
  </si>
  <si>
    <t>978-4-7653-1645-3</t>
  </si>
  <si>
    <t>978-4-7653-1697-2</t>
  </si>
  <si>
    <t>障がい児・者の手術室看護マニュアル</t>
  </si>
  <si>
    <t>978-4-7653-1743-6</t>
  </si>
  <si>
    <t>助産学生のための産婦ケアの教育方法</t>
  </si>
  <si>
    <t>978-4-7653-1669-9</t>
  </si>
  <si>
    <t>978-4-7653-1363-6</t>
  </si>
  <si>
    <t>看護・介護のための　基本から学ぶ高齢者ケア</t>
  </si>
  <si>
    <t>978-4-7653-1482-4</t>
  </si>
  <si>
    <t>978-4-7653-1520-3</t>
  </si>
  <si>
    <t>978-4-7653-1718-4</t>
  </si>
  <si>
    <t>978-4-7653-1767-2</t>
  </si>
  <si>
    <t>978-4-7653-1572-2</t>
  </si>
  <si>
    <t>アクティブ・ラーニング　IBLで進める成人看護学演習法</t>
  </si>
  <si>
    <t>978-4-7653-1463-3</t>
  </si>
  <si>
    <t>看護学生のための　自己学習ガイドブック</t>
  </si>
  <si>
    <t>978-4-7653-1597-5</t>
  </si>
  <si>
    <t>看護学生のためのよくわかる大学での学び方</t>
  </si>
  <si>
    <t>978-4-7653-1768-9</t>
  </si>
  <si>
    <t>978-4-7653-1591-3</t>
  </si>
  <si>
    <t>「ジョハリの窓」理論　看護グループワークは楽しい、おもしろい</t>
  </si>
  <si>
    <t>978-4-7653-1613-2</t>
  </si>
  <si>
    <t>看護研究への招待</t>
  </si>
  <si>
    <t>978-4-7653-1601-9</t>
  </si>
  <si>
    <t>看護師に役立つコーチングの知恵</t>
  </si>
  <si>
    <t>978-4-7653-1722-1</t>
  </si>
  <si>
    <t>看護統計学への招待</t>
  </si>
  <si>
    <t>978-4-7653-1557-9</t>
  </si>
  <si>
    <t>978-4-7653-1542-5</t>
  </si>
  <si>
    <t>978-4-7653-1573-9</t>
  </si>
  <si>
    <t>978-4-7653-1732-0</t>
  </si>
  <si>
    <t>978-4-7653-1282-0</t>
  </si>
  <si>
    <t>医療福祉学総論</t>
  </si>
  <si>
    <t>978-4-7653-1737-5</t>
  </si>
  <si>
    <t>978-4-7653-1293-6</t>
  </si>
  <si>
    <t>978-4-7653-1704-7</t>
  </si>
  <si>
    <t>これで解決！PT・OT・ST臨床実習まるごとガイド</t>
  </si>
  <si>
    <t>978-4-7653-1710-8</t>
  </si>
  <si>
    <t>978-4-7653-1606-4</t>
  </si>
  <si>
    <t>978-4-7653-1639-2</t>
  </si>
  <si>
    <t>978-4-7653-1673-6</t>
  </si>
  <si>
    <t>978-4-7653-1540-1</t>
  </si>
  <si>
    <t>これからの健康科学</t>
  </si>
  <si>
    <t>978-4-7653-1747-4</t>
  </si>
  <si>
    <t>978-4-7653-1668-2</t>
  </si>
  <si>
    <t>978-4-7653-1683-5</t>
  </si>
  <si>
    <t>978-4-7653-1684-2</t>
  </si>
  <si>
    <t>一歩進んだ口腔ケア</t>
  </si>
  <si>
    <t>978-4-7653-1448-0</t>
  </si>
  <si>
    <t>978-4-7653-1416-9</t>
  </si>
  <si>
    <t>番線</t>
    <rPh sb="0" eb="2">
      <t>バンセン</t>
    </rPh>
    <phoneticPr fontId="18"/>
  </si>
  <si>
    <t>担当</t>
    <rPh sb="0" eb="2">
      <t>タントウ</t>
    </rPh>
    <phoneticPr fontId="18"/>
  </si>
  <si>
    <t>発注日</t>
    <rPh sb="0" eb="3">
      <t>ハッチュウビ</t>
    </rPh>
    <phoneticPr fontId="18"/>
  </si>
  <si>
    <t>部数</t>
    <rPh sb="0" eb="2">
      <t>ブスウ</t>
    </rPh>
    <phoneticPr fontId="18"/>
  </si>
  <si>
    <t>備考</t>
    <rPh sb="0" eb="2">
      <t>ビコウ</t>
    </rPh>
    <phoneticPr fontId="18"/>
  </si>
  <si>
    <t>FAX</t>
  </si>
  <si>
    <t>　金芳堂 行　書店様向けご注文書　</t>
    <rPh sb="1" eb="4">
      <t>キン</t>
    </rPh>
    <rPh sb="5" eb="6">
      <t>イ</t>
    </rPh>
    <rPh sb="7" eb="10">
      <t>ショテンサマ</t>
    </rPh>
    <rPh sb="10" eb="11">
      <t>ム</t>
    </rPh>
    <rPh sb="13" eb="15">
      <t>チュウモン</t>
    </rPh>
    <rPh sb="15" eb="16">
      <t>ショ</t>
    </rPh>
    <phoneticPr fontId="18"/>
  </si>
  <si>
    <t>※不明な箇所は空欄のままで結構です。必要に応じて折り返しご連絡いたします。</t>
    <rPh sb="1" eb="3">
      <t>フメイ</t>
    </rPh>
    <rPh sb="4" eb="6">
      <t>カショ</t>
    </rPh>
    <rPh sb="7" eb="9">
      <t>クウラン</t>
    </rPh>
    <rPh sb="13" eb="15">
      <t>ケッコウ</t>
    </rPh>
    <rPh sb="18" eb="20">
      <t>ヒツヨウ</t>
    </rPh>
    <rPh sb="21" eb="22">
      <t>オウ</t>
    </rPh>
    <rPh sb="24" eb="25">
      <t>オ</t>
    </rPh>
    <rPh sb="26" eb="27">
      <t>カエ</t>
    </rPh>
    <rPh sb="29" eb="31">
      <t>レンラク</t>
    </rPh>
    <phoneticPr fontId="18"/>
  </si>
  <si>
    <t>貴店名</t>
    <rPh sb="0" eb="3">
      <t>キテンメイ</t>
    </rPh>
    <phoneticPr fontId="18"/>
  </si>
  <si>
    <t>ご担当者様名</t>
    <rPh sb="1" eb="5">
      <t>タントウシャサマ</t>
    </rPh>
    <rPh sb="5" eb="6">
      <t>メイ</t>
    </rPh>
    <phoneticPr fontId="18"/>
  </si>
  <si>
    <t>：</t>
    <phoneticPr fontId="18"/>
  </si>
  <si>
    <t>TEL</t>
  </si>
  <si>
    <t>TEL</t>
    <phoneticPr fontId="18"/>
  </si>
  <si>
    <t>FAX</t>
    <phoneticPr fontId="18"/>
  </si>
  <si>
    <t>金芳堂</t>
    <rPh sb="0" eb="3">
      <t>キン</t>
    </rPh>
    <phoneticPr fontId="18"/>
  </si>
  <si>
    <t>取次店</t>
    <rPh sb="0" eb="3">
      <t>トリツギテン</t>
    </rPh>
    <phoneticPr fontId="18"/>
  </si>
  <si>
    <t>コード</t>
    <phoneticPr fontId="18"/>
  </si>
  <si>
    <t>臨床研究立ち上げから英語論文発表まで最速最短で行うための極意</t>
  </si>
  <si>
    <t>よくある副作用症例に学ぶ　降圧薬の使い方</t>
  </si>
  <si>
    <t>萌える！心力学　心機能がやさしくわかる58のエピソード</t>
  </si>
  <si>
    <t>免疫染色究極マニュアル</t>
  </si>
  <si>
    <t>めざせ！基本的読影力の向上　胸部X線写真</t>
  </si>
  <si>
    <t>978-4-7653-1773-3</t>
  </si>
  <si>
    <t>万年研修医のための外来循環器診療エッセンス</t>
  </si>
  <si>
    <t>まずはココから！Point-of-Care 超音波</t>
  </si>
  <si>
    <t>978-4-7653-1778-8</t>
  </si>
  <si>
    <t>プライマリ・ケア医も 精神科医も 精神症状に使える！漢方処方レシピ集</t>
  </si>
  <si>
    <t>びまん性肺疾患の臨床</t>
  </si>
  <si>
    <t>皮膚科医のための病理学講義“目からウロコ”の病理学総論</t>
  </si>
  <si>
    <t>非呼吸器科医へささげる　呼吸器診療に恐怖を感じなくなる本</t>
  </si>
  <si>
    <t>PT・OT学生の文章力を育てる！レポートの書き方</t>
  </si>
  <si>
    <t>パノラマ精神医学　映画にみる心の世界</t>
  </si>
  <si>
    <t>パーフェクト人工膝関節置換術</t>
  </si>
  <si>
    <t>脳腫瘍治療学</t>
  </si>
  <si>
    <t>なに？これ！胸部X線写真</t>
  </si>
  <si>
    <t>なぜベイズを使わないのか!?</t>
  </si>
  <si>
    <t>内科病棟・ERトラブルシューティング</t>
  </si>
  <si>
    <t>内科医のための漢方診療　正直なところ「漢方って本当に効くの？」と内心思っているあなたへ</t>
  </si>
  <si>
    <t>Dr.長尾プロデュース　呼吸器腹落ちカンファレンス</t>
  </si>
  <si>
    <t>Dr.塩尻の神経所見とり方トレーニング</t>
  </si>
  <si>
    <t>解いて身につくPET・SPECT　120症例</t>
  </si>
  <si>
    <t>手　その機能と解剖</t>
  </si>
  <si>
    <t>978-4-7653-1776-4</t>
  </si>
  <si>
    <t>頼れる「かかりつけ薬剤師」になる！</t>
  </si>
  <si>
    <t>978-4-7653-1786-3</t>
  </si>
  <si>
    <t>唾液腺細胞診ミラノシステム</t>
  </si>
  <si>
    <t>978-4-7653-1780-1</t>
  </si>
  <si>
    <t>創傷治癒の臨床</t>
  </si>
  <si>
    <t>早期胃癌がみえる！見落とさない！胃内視鏡検査・診断に自信がつく本</t>
  </si>
  <si>
    <t>精神医学　マイテキスト</t>
  </si>
  <si>
    <t>諏訪塾ダイナマイトカンファレンス</t>
  </si>
  <si>
    <t>3Dプリンター×テーラーメイド医療　実践股関節手術</t>
  </si>
  <si>
    <t>診療放射線技師　国家試験対策全科</t>
  </si>
  <si>
    <t>診断のゲシュタルトとデギュスタシオン 2</t>
  </si>
  <si>
    <t>人体の成り立ちと働き、さらに！健康と病気がよくわかる！！生命科学ただいま講義中</t>
  </si>
  <si>
    <t>978-4-7653-1774-0</t>
  </si>
  <si>
    <t>親切な医療統計学</t>
  </si>
  <si>
    <t>978-4-7653-1779-5</t>
  </si>
  <si>
    <t>生涯論文！忙しい臨床医でもできる英語論文アクセプトまでの道のり</t>
  </si>
  <si>
    <t>主要症候からみた　鑑別診断学</t>
  </si>
  <si>
    <t>978-4-7653-1788-7</t>
  </si>
  <si>
    <t>出題基準対応　公認心理師のための基礎心理学</t>
  </si>
  <si>
    <t>手術室の安全医学講座 Part2</t>
  </si>
  <si>
    <t>978-4-7653-0592-1</t>
  </si>
  <si>
    <t>重症失語の症状学</t>
  </si>
  <si>
    <t>周産期・新生児　ステロイドを使いこなそう！</t>
  </si>
  <si>
    <t>978-4-7653-1781-8</t>
  </si>
  <si>
    <t>周産期・新生児　栄養代謝の基礎知識を使いこなそう！</t>
  </si>
  <si>
    <t>実践ワークブック　新しい認知行動療法</t>
  </si>
  <si>
    <t>実践対談編　臨床研究立ち上げから英語論文発表まで最速最短で行うための極意</t>
  </si>
  <si>
    <t>General Physician　循環器診察力腕試し</t>
  </si>
  <si>
    <t>こんな時どうすれば！？内分泌・脂質・尿酸コンサルタント</t>
  </si>
  <si>
    <t>こんな時どうすれば！？糖尿病・血糖管理コンサルタント</t>
  </si>
  <si>
    <t>こんな時どうすれば！？透析患者の内科管理コンサルタント</t>
  </si>
  <si>
    <t>こんな時どうすれば！？腎移植コンサルタント</t>
  </si>
  <si>
    <t>こんな時どうすれば！？ 腎臓・水電解質コンサルタント</t>
  </si>
  <si>
    <t>978-4-7653-1787-0</t>
  </si>
  <si>
    <t>「こんなことも知らないの？」と言われないための リハビリの基本のキホン</t>
  </si>
  <si>
    <t>「これって自己炎症性疾患？」と思ったら</t>
  </si>
  <si>
    <t>国家試験徹底分析　柔道整復学</t>
  </si>
  <si>
    <t>③　高次脳機能障害者の自動車運転再開とリハビリテーション　3</t>
  </si>
  <si>
    <t>②　高次脳機能障害者の自動車運転再開とリハビリテーション　2</t>
  </si>
  <si>
    <t>①　高次脳機能障害者の自動車運転再開とリハビリテーション　1</t>
  </si>
  <si>
    <t>外科病理診断学</t>
  </si>
  <si>
    <t>薬のデギュスタシオン 2</t>
  </si>
  <si>
    <t>薬のデギュスタシオン</t>
  </si>
  <si>
    <t>クイズ あなたならどう診る!?　ジェネラリストのための精神症状</t>
  </si>
  <si>
    <t>救急患者の診かた考え方</t>
  </si>
  <si>
    <t>眼疾患</t>
  </si>
  <si>
    <t>眼科インフォームド・コンセント　ダウンロードして渡せる説明シート</t>
  </si>
  <si>
    <t>カラー図解　人体発生学講義ノート</t>
  </si>
  <si>
    <t>隠された真相を暴け！クイズ なるほど the 法医学</t>
  </si>
  <si>
    <t>ガイドラインに基づく　胎児心エコーテキスト　スクリーニング編</t>
  </si>
  <si>
    <t>大圃組はやっている!!　消化器内視鏡の機器・器具・デバイスはこう使え！</t>
  </si>
  <si>
    <t>NICUのギ・モ・ン98＋2</t>
  </si>
  <si>
    <t>NICU　ベッドサイドの診断と治療</t>
  </si>
  <si>
    <t>イラストと写真でわかる実践装具療法</t>
  </si>
  <si>
    <t>978-4-7653-1772-6</t>
  </si>
  <si>
    <t>今すぐ総合診療のエキスパートになれる　総合内科診療のススメ</t>
  </si>
  <si>
    <t>978-4-7653-1785-6</t>
  </si>
  <si>
    <t>医事紛争を防げ！演習で学ぶ 医師・看護記録</t>
  </si>
  <si>
    <t>978-4-7653-1784-9</t>
  </si>
  <si>
    <t>新しいリンパ学</t>
  </si>
  <si>
    <t>ちけ文＆ちけ単　治験に役立つ医学英文事例集</t>
  </si>
  <si>
    <t>続々・英語で診療</t>
  </si>
  <si>
    <t>知らなければ損をする！翻訳者がガッチリ教える！英語医学論文の書き方がわかる本</t>
  </si>
  <si>
    <t>英語で診療〈内科系〉</t>
  </si>
  <si>
    <t>英語で診療〈外科系〉</t>
  </si>
  <si>
    <t>PT・OT自己学習　解剖学</t>
  </si>
  <si>
    <t>心エコーハンドブック　別巻　心臓聴診エッセンシャルズ</t>
  </si>
  <si>
    <t>心エコーハンドブック　心不全</t>
  </si>
  <si>
    <t>心エコーハンドブック　心筋・心膜疾患</t>
  </si>
  <si>
    <t>心エコーハンドブック　冠動脈疾患</t>
  </si>
  <si>
    <t>心エコーハンドブック　先天性心疾患</t>
  </si>
  <si>
    <t>心エコーハンドブック　心臓弁膜症</t>
  </si>
  <si>
    <t>978-4-7653-1770-2</t>
  </si>
  <si>
    <t>心エコーハンドブック　基礎と撮り方</t>
  </si>
  <si>
    <t>放射線医学　頭頸部　画像診断</t>
  </si>
  <si>
    <t>放射線医学　核医学・PET・SPECT</t>
  </si>
  <si>
    <t>放射線医学　放射線腫瘍学</t>
  </si>
  <si>
    <t>放射線医学　骨格系　画像診断</t>
  </si>
  <si>
    <t>放射線医学　放射線医学総論</t>
  </si>
  <si>
    <t>コンパクト福祉系講義　医学一般</t>
  </si>
  <si>
    <t>総合診療ライブラリー　Generalist　神経診療力腕試し</t>
  </si>
  <si>
    <t>総合診療ライブラリー　Generalist　血液内科診療のススメ</t>
  </si>
  <si>
    <t>手にとるように流れがつかめる！消化器内視鏡看護</t>
  </si>
  <si>
    <t>超カラー図解　看護自己学習　解剖生理学</t>
  </si>
  <si>
    <t>生物と生命倫理の基本ノート</t>
  </si>
  <si>
    <t>スマホ・PCで聴ける！一番最初に読みたいナースのための肺の聴診</t>
  </si>
  <si>
    <t>新体系の看護理論　看護学矛盾論</t>
  </si>
  <si>
    <t>救急看護　電話でトリアージ</t>
  </si>
  <si>
    <t>危機状況にある患者・家族の　危機の分析と看護介入－事例集</t>
  </si>
  <si>
    <t>看護における危機理論・危機介入</t>
  </si>
  <si>
    <t>看護師版【統合失調症患者】心理教育プログラムの基礎・実践・理論</t>
  </si>
  <si>
    <t>看護師に役立つ　レポート・論文の書き方</t>
  </si>
  <si>
    <t>看護学臨地実習ハンドブック</t>
  </si>
  <si>
    <t>看護学生のための　レポート・論文の書き方</t>
  </si>
  <si>
    <t>看護学生のための　倫理学</t>
  </si>
  <si>
    <t>看護学生のための　教育学</t>
  </si>
  <si>
    <t>教える技術がよくわかる　髙谷流　看護教育方法</t>
  </si>
  <si>
    <t>NICU　ナースのための必修知識</t>
  </si>
  <si>
    <t>新・血栓止血血管学　検査と診療</t>
  </si>
  <si>
    <t>新・血栓止血血管学　抗凝固と線溶</t>
  </si>
  <si>
    <t>新・血栓止血血管学　凝固と炎症</t>
  </si>
  <si>
    <t>新・血栓止血血管学　血管と血小板</t>
  </si>
  <si>
    <t>補完・代替医療　アーユルヴェーダとヨーガ</t>
  </si>
  <si>
    <t>補完・代替医療　プロバイオティクス</t>
  </si>
  <si>
    <t>補完・代替医療　バイオフィードバックとリラクセーション法</t>
  </si>
  <si>
    <t>補完・代替医療　漢方</t>
  </si>
  <si>
    <t>補完・代替医療　気功・太極拳</t>
  </si>
  <si>
    <t>補完・代替医療　メディカル・アロマセラピー</t>
  </si>
  <si>
    <t>補完・代替医療　栄養補助食品</t>
  </si>
  <si>
    <t>補完・代替医療　鍼灸</t>
  </si>
  <si>
    <t>補完・代替医療　芸術療法</t>
  </si>
  <si>
    <t>補完・代替医療　温泉療法</t>
  </si>
  <si>
    <t>補完・代替医療　カイロプラクティック</t>
  </si>
  <si>
    <t>補完・代替医療　ハーブ療法</t>
  </si>
  <si>
    <t>ISBNコード(13)</t>
  </si>
  <si>
    <t>本体価格</t>
    <rPh sb="0" eb="2">
      <t>ホンタイ</t>
    </rPh>
    <rPh sb="2" eb="4">
      <t>カカク</t>
    </rPh>
    <phoneticPr fontId="18"/>
  </si>
  <si>
    <t>ISBN</t>
    <phoneticPr fontId="18"/>
  </si>
  <si>
    <t>■書籍①</t>
    <rPh sb="1" eb="3">
      <t>ショセキ</t>
    </rPh>
    <phoneticPr fontId="18"/>
  </si>
  <si>
    <t>ISBN（下5桁）</t>
    <rPh sb="5" eb="6">
      <t>シモ</t>
    </rPh>
    <rPh sb="7" eb="8">
      <t>ケタ</t>
    </rPh>
    <phoneticPr fontId="18"/>
  </si>
  <si>
    <t>■書籍②</t>
    <rPh sb="1" eb="3">
      <t>ショセキ</t>
    </rPh>
    <phoneticPr fontId="18"/>
  </si>
  <si>
    <t>■書籍③</t>
    <rPh sb="1" eb="3">
      <t>ショセキ</t>
    </rPh>
    <phoneticPr fontId="18"/>
  </si>
  <si>
    <t>※青枠内に必要事項をご入力ください</t>
    <rPh sb="1" eb="3">
      <t>アオワク</t>
    </rPh>
    <rPh sb="3" eb="4">
      <t>ナイ</t>
    </rPh>
    <rPh sb="5" eb="9">
      <t>ヒツヨウジコウ</t>
    </rPh>
    <rPh sb="11" eb="13">
      <t>ニュウリョク</t>
    </rPh>
    <phoneticPr fontId="18"/>
  </si>
  <si>
    <t>書店様通信欄</t>
  </si>
  <si>
    <t>書店様通信欄</t>
    <rPh sb="0" eb="3">
      <t>ショテンサマ</t>
    </rPh>
    <rPh sb="3" eb="6">
      <t>ツウシンラン</t>
    </rPh>
    <phoneticPr fontId="18"/>
  </si>
  <si>
    <t>搬入日ご連絡</t>
    <rPh sb="0" eb="3">
      <t>ハンニュウビ</t>
    </rPh>
    <rPh sb="4" eb="6">
      <t>レンラク</t>
    </rPh>
    <phoneticPr fontId="18"/>
  </si>
  <si>
    <t>※</t>
    <phoneticPr fontId="18"/>
  </si>
  <si>
    <t>弊社通信欄</t>
    <rPh sb="0" eb="2">
      <t>ヘイシャ</t>
    </rPh>
    <phoneticPr fontId="18"/>
  </si>
  <si>
    <t>弊社担当者</t>
    <rPh sb="0" eb="2">
      <t>ヘイシャ</t>
    </rPh>
    <rPh sb="2" eb="5">
      <t>タントウシャ</t>
    </rPh>
    <phoneticPr fontId="18"/>
  </si>
  <si>
    <t>書名</t>
    <rPh sb="0" eb="2">
      <t>ショメイ</t>
    </rPh>
    <phoneticPr fontId="18"/>
  </si>
  <si>
    <t>FAX：075-751-6858</t>
    <phoneticPr fontId="18"/>
  </si>
  <si>
    <t>※その他はこちらに手入力→</t>
    <rPh sb="3" eb="4">
      <t>タ</t>
    </rPh>
    <rPh sb="9" eb="10">
      <t>テ</t>
    </rPh>
    <rPh sb="10" eb="12">
      <t>ニュウリョク</t>
    </rPh>
    <phoneticPr fontId="18"/>
  </si>
  <si>
    <t>睡眠がみえる！</t>
  </si>
  <si>
    <t>978-4-7653-1790-0</t>
  </si>
  <si>
    <t>医学・理系留学 海外に翔び立つ人の コピペで使える英文メール60</t>
  </si>
  <si>
    <t>アセスメントスキルがぐんぐん高まるトリアージナースのための臨床推論トレーニングブック</t>
  </si>
  <si>
    <t>小児エコーの撮影法と正常像がぜんぶわかる！腹部・体表・心臓・頭部を完全マスター</t>
  </si>
  <si>
    <t>978-4-7653-1793-1</t>
  </si>
  <si>
    <t>978-4-7653-1795-5</t>
  </si>
  <si>
    <t>978-4-7653-1796-2</t>
  </si>
  <si>
    <t>本邦初！目からウロコ！パワーレス大腸内視鏡挿入法マスターガイド【Web動画付】</t>
  </si>
  <si>
    <t>978-4-7653-1797-9</t>
  </si>
  <si>
    <t>熊リハ発！エビデンスがわかる！つくれる！超実践リハ栄養ケースファイル</t>
  </si>
  <si>
    <t>978-4-7653-1798-6</t>
  </si>
  <si>
    <t>978-4-7653-1799-3</t>
  </si>
  <si>
    <t>公認心理師のための精神医学　精神疾患とその治療</t>
  </si>
  <si>
    <t>あなただけに教えます　CTガイド下肺生検のコツ</t>
  </si>
  <si>
    <t>978-4-7653-1801-3</t>
  </si>
  <si>
    <t>978-4-7653-1802-0</t>
  </si>
  <si>
    <t>978-4-7653-1804-4</t>
  </si>
  <si>
    <t>がんの症状緩和に使える！　漢方薬ハンドブック　35の推薦処方とそのエビデンス</t>
  </si>
  <si>
    <t>978-4-7653-1805-1</t>
  </si>
  <si>
    <t>978-4-7653-1807-5</t>
  </si>
  <si>
    <t>医療情報を見る、医療情報から見る　エビデンスと向き合うための10のスキル</t>
  </si>
  <si>
    <t>978-4-7653-1791-7</t>
  </si>
  <si>
    <t>978-4-7653-1792-4</t>
  </si>
  <si>
    <t>急性期のリハビリテーション医学・医療テキスト</t>
  </si>
  <si>
    <t>私にとっての”Choosing Wisely”　医学生・研修医・若手医師の”モヤモヤ”から</t>
  </si>
  <si>
    <t>いつも同じ便秘薬を処方するあなたへ　エキスパートが贈る 便秘薬との向き合い方</t>
  </si>
  <si>
    <t>医療従事者のためのリアルワールドデータの統計解析　はじめの一歩</t>
  </si>
  <si>
    <t>やっくん先生の　そこが知りたかった　中毒診療　～だから中毒診療はおもしろいんよ～</t>
  </si>
  <si>
    <t>失敗例から学ぶ　糖尿病療養指導が劇的に変わるマジックワード</t>
  </si>
  <si>
    <t>978-4-7653-1808-2</t>
  </si>
  <si>
    <t>WEB動画で学ぶ人工呼吸管理　基礎がわかれば実践できる</t>
  </si>
  <si>
    <t>臨床が変わる！　画像・病理対比へのいざない「肝臓」</t>
  </si>
  <si>
    <t>978-4-7653-1810-5</t>
  </si>
  <si>
    <t>歯科医学英語ワークブック</t>
  </si>
  <si>
    <t>978-4-7653-1811-2</t>
  </si>
  <si>
    <t>THE 心臓リハビリテーション　症例で紐解く超実践ガイド</t>
  </si>
  <si>
    <t>978-4-7653-1812-9</t>
  </si>
  <si>
    <t>978-4-7653-1813-6</t>
  </si>
  <si>
    <t>ユーモア看護　癒しと和み</t>
  </si>
  <si>
    <t>978-4-7653-1814-3</t>
  </si>
  <si>
    <t>978-4-7653-1815-0</t>
  </si>
  <si>
    <t>978-4-7653-1816-7</t>
  </si>
  <si>
    <t>978-4-7653-1817-4</t>
  </si>
  <si>
    <t>Thiel法だから動きがわかりやすい！筋骨格系の解剖アトラス　上肢編（Web動画付）</t>
  </si>
  <si>
    <t>978-4-7653-1818-1</t>
  </si>
  <si>
    <t>ナイスバルク！ 急性期のリハビリテーションと栄養療法　筋トレのエビデンスから考える</t>
  </si>
  <si>
    <t>978-4-7653-1819-8</t>
  </si>
  <si>
    <t>かつてないほどハードルが低い　マンガでわかる皮膚科学</t>
  </si>
  <si>
    <t>978-4-7653-1820-4</t>
  </si>
  <si>
    <t>精神症状から身体疾患を見抜く</t>
  </si>
  <si>
    <t>978-4-7653-1821-1</t>
  </si>
  <si>
    <t>胎児中枢神経のMRI診断　正常脳と奇形画像アトラス</t>
  </si>
  <si>
    <t>978-4-7653-1822-8</t>
  </si>
  <si>
    <t>978-4-7653-1823-5</t>
  </si>
  <si>
    <t>システマティック・レビューとメタ解析で読み解く　小児のかぜの薬のエビデンス</t>
  </si>
  <si>
    <t>エキスパートが疑問に答える　ワクチン診療入門</t>
  </si>
  <si>
    <t>978-4-7653-1825-9</t>
  </si>
  <si>
    <t>貧血に出会ったら　やさしくわかる貧血の診かた</t>
  </si>
  <si>
    <t>978-4-7653-1826-6</t>
  </si>
  <si>
    <t>こんな対応はNG！非専門医のためのリウマチ・膠原病診療</t>
  </si>
  <si>
    <t>978-4-7653-1827-3</t>
  </si>
  <si>
    <t>ブラック・ジャックの解釈学　内科医の視点</t>
  </si>
  <si>
    <t>978-4-7653-1828-0</t>
  </si>
  <si>
    <t>産婦人科研修ポケットガイド</t>
  </si>
  <si>
    <t>家庭医からER医まで　高齢者に寄り添う診療　学ぼうGeriatric Mind</t>
  </si>
  <si>
    <t>978-4-7653-1830-3</t>
  </si>
  <si>
    <t>在宅医療　たんぽぽ先生の　実践！多職種連携</t>
  </si>
  <si>
    <t>978-4-7653-1831-0</t>
  </si>
  <si>
    <t>小児エコー　検査直前チェックポイント</t>
  </si>
  <si>
    <t>978-4-7653-1832-7</t>
  </si>
  <si>
    <t>経済学を知らずに医療ができるか!?　医療従事者のための医療経済学入門</t>
  </si>
  <si>
    <t>978-4-7653-1834-1</t>
  </si>
  <si>
    <t>こういうときはこうする！　腫瘍糖尿病学Q＆A　がん患者さんの糖尿病診療マニュアル</t>
  </si>
  <si>
    <t>薬歴ってどう書くの？　薬剤師のお悩み解決！　ホンモノの薬歴の書き方</t>
  </si>
  <si>
    <t>978-4-7653-1836-5</t>
  </si>
  <si>
    <t>みんな、かつては研修医だった。医師が答える医師たちの悩み</t>
  </si>
  <si>
    <t>978-4-7653-1837-2</t>
  </si>
  <si>
    <t>クイズ de 皮膚科学</t>
  </si>
  <si>
    <t>978-4-7653-1838-9</t>
  </si>
  <si>
    <t>頭頸部がん手術ノート　輪層の外科</t>
  </si>
  <si>
    <t>978-4-7653-1839-6</t>
  </si>
  <si>
    <t>非専門医による甲状腺疾患・糖尿病外来診療の実際</t>
  </si>
  <si>
    <t>978-4-7653-1840-2</t>
  </si>
  <si>
    <t>パーフェクト　前十字靭帯再建術（ACL）</t>
  </si>
  <si>
    <t>978-4-7653-1841-9</t>
  </si>
  <si>
    <t>1日1論文、30日で、薬剤師としてレベルアップ！　医学論文の活かし方</t>
  </si>
  <si>
    <t>978-4-7653-1843-3</t>
  </si>
  <si>
    <t>978-4-7653-1844-0</t>
  </si>
  <si>
    <t>こんなときどうする！？　食道癌・咽頭癌　内視鏡の達人たちによる診断と治療</t>
  </si>
  <si>
    <t>978-4-7653-1845-7</t>
  </si>
  <si>
    <t>発達障碍のある人と共に育ち合う　「あなた」と「私」の生涯発達と当事者の視点</t>
  </si>
  <si>
    <t>978-4-7653-1846-4</t>
  </si>
  <si>
    <t>多疾患併存患者を臓器横断的に診る！　外来・病棟でのマルチモビディティ診療</t>
  </si>
  <si>
    <t>978-4-7653-1847-1</t>
  </si>
  <si>
    <t>オールインワン　経験症例を学会・論文発表するTips</t>
  </si>
  <si>
    <t>臨床に役立つ消化器病理　ギュッと1冊！まるごとBOOK　－web動画付－</t>
  </si>
  <si>
    <t>978-4-7653-1849-5</t>
  </si>
  <si>
    <t>余命宣告のストラテジー　そのひと手間が訴訟を回避する</t>
  </si>
  <si>
    <t>978-4-7653-1850-1</t>
  </si>
  <si>
    <t>薬剤師が知っておきたい　病気と薬剤のはなし</t>
  </si>
  <si>
    <t>978-4-7653-1851-8</t>
  </si>
  <si>
    <t>救急IVR　止血術　完全マスターガイド</t>
  </si>
  <si>
    <t>978-4-7653-1852-5</t>
  </si>
  <si>
    <t>QRコードで動画が見られる！　看護英語ワークブック</t>
  </si>
  <si>
    <t>978-4-7653-1853-2</t>
  </si>
  <si>
    <t>希少感染症のエビデンスと臨床　～伝染病予防法から現行感染症法まで　駒込病院44年間の記録～</t>
  </si>
  <si>
    <t>978-4-7653-1854-9</t>
  </si>
  <si>
    <t>症例から学ぶ　内視鏡医・内視鏡技師のための大腸腫瘍診断・治療　手技選択の境目50</t>
  </si>
  <si>
    <t>978-4-7653-1855-6</t>
  </si>
  <si>
    <t>看護師国家試験 直前 社会福祉学領域ファイナルチェック</t>
  </si>
  <si>
    <t>978-4-7653-1856-3</t>
  </si>
  <si>
    <t>英文誌のアクセプトがほしいなら、押さえるべきはココ！　臨床論文の書き方</t>
  </si>
  <si>
    <t>978-4-7653-1857-0</t>
  </si>
  <si>
    <t>ホントに意味がある？　論文から読み解く　看護のエビデンス20</t>
  </si>
  <si>
    <t>978-4-7653-1858-7</t>
  </si>
  <si>
    <t>伝わる！真似できる！手術記録の描き方・活かし方　デジタルイラストで描くオペレコ入門</t>
  </si>
  <si>
    <t>人生を自分らしく生き抜くための意思決定</t>
  </si>
  <si>
    <t>978-4-7653-1860-0</t>
  </si>
  <si>
    <t>978-4-7653-1861-7</t>
  </si>
  <si>
    <t>Dr.ヤンデルの病理トレイル　「病理」と「病理医」と「病理の仕事」を徹底的に言語化してみました</t>
  </si>
  <si>
    <t>978-4-7653-1862-4</t>
  </si>
  <si>
    <t>救急現場から専門医へ　あの先生にコンサルトしよう！</t>
  </si>
  <si>
    <t>978-4-7653-1863-1</t>
  </si>
  <si>
    <t>免疫関連有害事象irAEマネジメント　膠原病科医の視点から</t>
  </si>
  <si>
    <t>978-4-7653-1864-8</t>
  </si>
  <si>
    <t>978-4-7653-1865-5</t>
  </si>
  <si>
    <t>除菌後胃がんを見逃さない！　H.pylori既感染者の胃内視鏡診断アトラス</t>
  </si>
  <si>
    <t>978-4-7653-1866-2</t>
  </si>
  <si>
    <t>OTC医薬品　どんなふうに販売したらイイですか？</t>
  </si>
  <si>
    <t>978-4-7653-1867-9</t>
  </si>
  <si>
    <t>カラーイラストで学ぶ　新型コロナウイルスの感染対策</t>
  </si>
  <si>
    <t>978-4-7653-1868-6</t>
  </si>
  <si>
    <t>診察室の陰性感情</t>
  </si>
  <si>
    <t>978-4-7653-1869-3</t>
  </si>
  <si>
    <t>そうだったのか！　この1冊でスッキリわかる！　リウマチ・膠原病の薬物療法の考え方・選び方・使い方</t>
  </si>
  <si>
    <t>978-4-7653-1870-9</t>
  </si>
  <si>
    <t>978-4-7653-1871-6</t>
  </si>
  <si>
    <t>小児エコーの撮影法と異常像がぜんぶわかる！　腹部・体表・頭部・心臓・肺・救急を完全マスター</t>
  </si>
  <si>
    <t>978-4-7653-1872-3</t>
  </si>
  <si>
    <t>研修医・非専門医のための外来呼吸器診療エッセンス</t>
  </si>
  <si>
    <t>978-4-7653-1873-0</t>
  </si>
  <si>
    <t>サイカイアトリー・コンプレックス　実学としての臨床</t>
  </si>
  <si>
    <t>978-4-7653-1874-7</t>
  </si>
  <si>
    <t>ナースのための　はじめての眼科</t>
  </si>
  <si>
    <t>978-4-7653-1875-4</t>
  </si>
  <si>
    <t>この局面にこの一手！　Dr.長澤直伝！　腎臓病薬物療法の定跡</t>
  </si>
  <si>
    <t>978-4-7653-1876-1</t>
  </si>
  <si>
    <t>Table Top Exercise 机上演習で学ぶ人工呼吸器トラブルシューティング　WEB動画付</t>
  </si>
  <si>
    <t>978-4-7653-1877-8</t>
  </si>
  <si>
    <t>サッとわかる！　栄養療法のトリセツ</t>
  </si>
  <si>
    <t>978-4-7653-1878-5</t>
  </si>
  <si>
    <t>初学者にも、ベテランにも役立つ音楽療法　効果・やり方・エビデンスを知る</t>
  </si>
  <si>
    <t>978-4-7653-1879-2</t>
  </si>
  <si>
    <t>超入門！　Rでできるビジュアル統計学　学会・論文発表に役立つデータ可視化マニュアル</t>
  </si>
  <si>
    <t>ケースで学び病態を理解する　頭部外傷の診かた</t>
  </si>
  <si>
    <t>978-4-7653-1881-5</t>
  </si>
  <si>
    <t>感染症疫学のためのデータ分析入門</t>
  </si>
  <si>
    <t>978-4-7653-1882-2</t>
  </si>
  <si>
    <t>救急現場の精神科診療　若手医師が悩んだ症例から学ぶ58例</t>
  </si>
  <si>
    <t>978-4-7653-1883-9</t>
  </si>
  <si>
    <t>Dr.ミヤタクの研修医養成ギプス</t>
  </si>
  <si>
    <t>978-4-7653-1884-6</t>
  </si>
  <si>
    <t>キー</t>
  </si>
  <si>
    <t>（シリーズ名・書名）</t>
  </si>
  <si>
    <t>0592-1</t>
  </si>
  <si>
    <t>1246-2</t>
  </si>
  <si>
    <t>1259-2</t>
  </si>
  <si>
    <t>1260-8</t>
  </si>
  <si>
    <t>1261-5</t>
  </si>
  <si>
    <t>1282-0</t>
  </si>
  <si>
    <t>1291-2</t>
  </si>
  <si>
    <t>1293-6</t>
  </si>
  <si>
    <t>介護福祉テキスト　学びやすいリハビリテーション論</t>
  </si>
  <si>
    <t>1311-7</t>
  </si>
  <si>
    <t>1317-9</t>
  </si>
  <si>
    <t>1354-4</t>
  </si>
  <si>
    <t>エコ蔵じいさんの楽しい超音波診断　Handy Text　③乳腺・甲状腺・唾液腺</t>
  </si>
  <si>
    <t>1363-6</t>
  </si>
  <si>
    <t>1365-0</t>
  </si>
  <si>
    <t>1369-8</t>
  </si>
  <si>
    <t>1375-9</t>
  </si>
  <si>
    <t>1376-6</t>
  </si>
  <si>
    <t>1383-4</t>
  </si>
  <si>
    <t>1391-9</t>
  </si>
  <si>
    <t>1414-5</t>
  </si>
  <si>
    <t>1415-2</t>
  </si>
  <si>
    <t>1416-9</t>
  </si>
  <si>
    <t>MINOR TEXTBOOK　口腔外科学</t>
  </si>
  <si>
    <t>1423-7</t>
  </si>
  <si>
    <t>1432-9</t>
  </si>
  <si>
    <t>1433-6</t>
  </si>
  <si>
    <t>1436-7</t>
  </si>
  <si>
    <t>1441-1</t>
  </si>
  <si>
    <t>1448-0</t>
  </si>
  <si>
    <t>1449-7</t>
  </si>
  <si>
    <t>1451-0</t>
  </si>
  <si>
    <t>1452-7</t>
  </si>
  <si>
    <t>1454-1</t>
  </si>
  <si>
    <t>1463-3</t>
  </si>
  <si>
    <t>1465-7</t>
  </si>
  <si>
    <t>1468-8</t>
  </si>
  <si>
    <t>1470-1</t>
  </si>
  <si>
    <t>1473-2</t>
  </si>
  <si>
    <t>1474-9</t>
  </si>
  <si>
    <t>1482-4</t>
  </si>
  <si>
    <t>1488-6</t>
  </si>
  <si>
    <t>1490-9</t>
  </si>
  <si>
    <t>1494-7</t>
  </si>
  <si>
    <t>1495-4</t>
  </si>
  <si>
    <t>1501-2</t>
  </si>
  <si>
    <t>1503-6</t>
  </si>
  <si>
    <t>エコ蔵じいさんの楽しい超音波診断　Handy Text　④頚動脈</t>
  </si>
  <si>
    <t>1505-0</t>
  </si>
  <si>
    <t>MINOR TEXTBOOK　生理学</t>
  </si>
  <si>
    <t>1506-7</t>
  </si>
  <si>
    <t>1507-4</t>
  </si>
  <si>
    <t>1509-8</t>
  </si>
  <si>
    <t>1512-8</t>
  </si>
  <si>
    <t>1513-5</t>
  </si>
  <si>
    <t>1514-2</t>
  </si>
  <si>
    <t>1519-7</t>
  </si>
  <si>
    <t>1520-3</t>
  </si>
  <si>
    <t>1524-1</t>
  </si>
  <si>
    <t>1526-5</t>
  </si>
  <si>
    <t>Q&amp;A 耳鼻科診療のピットフォール</t>
  </si>
  <si>
    <t>1528-9</t>
  </si>
  <si>
    <t>1531-9</t>
  </si>
  <si>
    <t>1532-6</t>
  </si>
  <si>
    <t>1533-3</t>
  </si>
  <si>
    <t>1535-7</t>
  </si>
  <si>
    <t>エコ蔵じいさんの楽しい超音波診断　Handy Text　①腹部</t>
  </si>
  <si>
    <t>1538-8</t>
  </si>
  <si>
    <t>1540-1</t>
  </si>
  <si>
    <t>1542-5</t>
  </si>
  <si>
    <t>1543-2</t>
  </si>
  <si>
    <t>1545-6</t>
  </si>
  <si>
    <t>1549-4</t>
  </si>
  <si>
    <t>カラー図解　PEG　完全攻略</t>
  </si>
  <si>
    <t>1551-7</t>
  </si>
  <si>
    <t>1557-9</t>
  </si>
  <si>
    <t>1559-3</t>
  </si>
  <si>
    <t>MINOR TEXTBOOK　放射線基礎医学</t>
  </si>
  <si>
    <t>1560-9</t>
  </si>
  <si>
    <t>1561-6</t>
  </si>
  <si>
    <t>1564-7</t>
  </si>
  <si>
    <t>1566-1</t>
  </si>
  <si>
    <t>1567-8</t>
  </si>
  <si>
    <t>1571-5</t>
  </si>
  <si>
    <t>MINOR TEXTBOOK　精神医学</t>
  </si>
  <si>
    <t>1572-2</t>
  </si>
  <si>
    <t>1573-9</t>
  </si>
  <si>
    <t>明解看護学双書　精神看護学</t>
  </si>
  <si>
    <t>1575-3</t>
  </si>
  <si>
    <t>1576-0</t>
  </si>
  <si>
    <t>1577-7</t>
  </si>
  <si>
    <t>1579-1</t>
  </si>
  <si>
    <t>1581-4</t>
  </si>
  <si>
    <t>1582-1</t>
  </si>
  <si>
    <t>1584-5</t>
  </si>
  <si>
    <t>Q&amp;A 眼科診療のピットフォール</t>
  </si>
  <si>
    <t>1586-9</t>
  </si>
  <si>
    <t>1591-3</t>
  </si>
  <si>
    <t>1593-7</t>
  </si>
  <si>
    <t>1594-4</t>
  </si>
  <si>
    <t>1597-5</t>
  </si>
  <si>
    <t>1599-9</t>
  </si>
  <si>
    <t>1601-9</t>
  </si>
  <si>
    <t>1604-0</t>
  </si>
  <si>
    <t>1605-7</t>
  </si>
  <si>
    <t>1606-4</t>
  </si>
  <si>
    <t>1607-1</t>
  </si>
  <si>
    <t>1608-8</t>
  </si>
  <si>
    <t>1609-5</t>
  </si>
  <si>
    <t>1613-2</t>
  </si>
  <si>
    <t>1614-9</t>
  </si>
  <si>
    <t>1615-6</t>
  </si>
  <si>
    <t>エコ蔵じいさんの楽しい超音波診断　Handy Text　②心臓</t>
  </si>
  <si>
    <t>1616-3</t>
  </si>
  <si>
    <t>1617-0</t>
  </si>
  <si>
    <t>1618-7</t>
  </si>
  <si>
    <t>1619-4</t>
  </si>
  <si>
    <t>1622-4</t>
  </si>
  <si>
    <t>1623-1</t>
  </si>
  <si>
    <t>Q&amp;A 皮膚科診療ケースファイル</t>
  </si>
  <si>
    <t>1625-5</t>
  </si>
  <si>
    <t>1627-9</t>
  </si>
  <si>
    <t>1628-6</t>
  </si>
  <si>
    <t>1629-3</t>
  </si>
  <si>
    <t>1631-6</t>
  </si>
  <si>
    <t>1633-0</t>
  </si>
  <si>
    <t>1634-7</t>
  </si>
  <si>
    <t>1635-4</t>
  </si>
  <si>
    <t>1639-2</t>
  </si>
  <si>
    <t>1640-8</t>
  </si>
  <si>
    <t>1642-2</t>
  </si>
  <si>
    <t>1643-9</t>
  </si>
  <si>
    <t>1644-6</t>
  </si>
  <si>
    <t>1645-3</t>
  </si>
  <si>
    <t>1646-0</t>
  </si>
  <si>
    <t>1647-7</t>
  </si>
  <si>
    <t>1648-4</t>
  </si>
  <si>
    <t>1650-7</t>
  </si>
  <si>
    <t>1651-4</t>
  </si>
  <si>
    <t>1652-1</t>
  </si>
  <si>
    <t>1655-2</t>
  </si>
  <si>
    <t>1656-9</t>
  </si>
  <si>
    <t>1657-6</t>
  </si>
  <si>
    <t>1659-0</t>
  </si>
  <si>
    <t>1660-6</t>
  </si>
  <si>
    <t>1661-3</t>
  </si>
  <si>
    <t>1662-0</t>
  </si>
  <si>
    <t>1664-4</t>
  </si>
  <si>
    <t>1668-2</t>
  </si>
  <si>
    <t>こどもの心と体の成長・発達によい食事　Ⅰ　妊娠期・乳児期</t>
  </si>
  <si>
    <t>1669-9</t>
  </si>
  <si>
    <t>1671-2</t>
  </si>
  <si>
    <t>1672-9</t>
  </si>
  <si>
    <t>1673-6</t>
  </si>
  <si>
    <t>1675-0</t>
  </si>
  <si>
    <t>1676-7</t>
  </si>
  <si>
    <t>1677-4</t>
  </si>
  <si>
    <t>1678-1</t>
  </si>
  <si>
    <t>1681-1</t>
  </si>
  <si>
    <t>1683-5</t>
  </si>
  <si>
    <t>こどもの心と体の成長・発達によい食事　Ⅱ　幼児期</t>
  </si>
  <si>
    <t>1684-2</t>
  </si>
  <si>
    <t>こどもの心と体の成長・発達によい食事　Ⅲ　学童期・思春期</t>
  </si>
  <si>
    <t>1686-6</t>
  </si>
  <si>
    <t>1689-7</t>
  </si>
  <si>
    <t>1691-0</t>
  </si>
  <si>
    <t>1692-7</t>
  </si>
  <si>
    <t>1693-4</t>
  </si>
  <si>
    <t>1696-5</t>
  </si>
  <si>
    <t>1697-2</t>
  </si>
  <si>
    <t>1698-9</t>
  </si>
  <si>
    <t>1699-6</t>
  </si>
  <si>
    <t>1700-9</t>
  </si>
  <si>
    <t>1701-6</t>
  </si>
  <si>
    <t>1702-3</t>
  </si>
  <si>
    <t>1703-0</t>
  </si>
  <si>
    <t>1704-7</t>
  </si>
  <si>
    <t>1705-4</t>
  </si>
  <si>
    <t>1710-8</t>
  </si>
  <si>
    <t>1711-5</t>
  </si>
  <si>
    <t>1714-6</t>
  </si>
  <si>
    <t>1716-0</t>
  </si>
  <si>
    <t>1717-7</t>
  </si>
  <si>
    <t>1718-4</t>
  </si>
  <si>
    <t>1719-1</t>
  </si>
  <si>
    <t>1720-7</t>
  </si>
  <si>
    <t>1721-4</t>
  </si>
  <si>
    <t>1722-1</t>
  </si>
  <si>
    <t>1723-8</t>
  </si>
  <si>
    <t>1725-2</t>
  </si>
  <si>
    <t>1726-9</t>
  </si>
  <si>
    <t>1728-3</t>
  </si>
  <si>
    <t>1729-0</t>
  </si>
  <si>
    <t>1730-6</t>
  </si>
  <si>
    <t>1731-3</t>
  </si>
  <si>
    <t>1732-0</t>
  </si>
  <si>
    <t>1734-4</t>
  </si>
  <si>
    <t>1735-1</t>
  </si>
  <si>
    <t>1736-8</t>
  </si>
  <si>
    <t>1737-5</t>
  </si>
  <si>
    <t>1738-2</t>
  </si>
  <si>
    <t>1739-9</t>
  </si>
  <si>
    <t>MINOR TEXTBOOK　解剖学</t>
  </si>
  <si>
    <t>1741-2</t>
  </si>
  <si>
    <t>1742-9</t>
  </si>
  <si>
    <t>1743-6</t>
  </si>
  <si>
    <t>1744-3</t>
  </si>
  <si>
    <t>1745-0</t>
  </si>
  <si>
    <t>1747-4</t>
  </si>
  <si>
    <t>1748-1</t>
  </si>
  <si>
    <t>1750-4</t>
  </si>
  <si>
    <t>1751-1</t>
  </si>
  <si>
    <t>1752-8</t>
  </si>
  <si>
    <t>1753-5</t>
  </si>
  <si>
    <t>1754-2</t>
  </si>
  <si>
    <t>1755-9</t>
  </si>
  <si>
    <t>1756-6</t>
  </si>
  <si>
    <t>1759-7</t>
  </si>
  <si>
    <t>1760-3</t>
  </si>
  <si>
    <t>1761-0</t>
  </si>
  <si>
    <t>1763-4</t>
  </si>
  <si>
    <t>1764-1</t>
  </si>
  <si>
    <t>1765-8</t>
  </si>
  <si>
    <t>1766-5</t>
  </si>
  <si>
    <t>1767-2</t>
  </si>
  <si>
    <t>1768-9</t>
  </si>
  <si>
    <t>1769-6</t>
  </si>
  <si>
    <t>1770-2</t>
  </si>
  <si>
    <t>1771-9</t>
  </si>
  <si>
    <t>1772-6</t>
  </si>
  <si>
    <t>1773-3</t>
  </si>
  <si>
    <t>1774-0</t>
  </si>
  <si>
    <t>医学生・若手医師のための　誰も教えてくれなかったおカネの話</t>
  </si>
  <si>
    <t>1776-4</t>
  </si>
  <si>
    <t>1778-8</t>
  </si>
  <si>
    <t>1779-5</t>
  </si>
  <si>
    <t>1780-1</t>
  </si>
  <si>
    <t>1781-8</t>
  </si>
  <si>
    <t>1784-9</t>
  </si>
  <si>
    <t>医学生・若手医師のための　誰も教えてくれなかったノンテクニカルスキル</t>
  </si>
  <si>
    <t>1785-6</t>
  </si>
  <si>
    <t>1786-3</t>
  </si>
  <si>
    <t>1787-0</t>
  </si>
  <si>
    <t>1788-7</t>
  </si>
  <si>
    <t>1790-0</t>
  </si>
  <si>
    <t>1791-7</t>
  </si>
  <si>
    <t>1792-4</t>
  </si>
  <si>
    <t>1793-1</t>
  </si>
  <si>
    <t>1795-5</t>
  </si>
  <si>
    <t>1796-2</t>
  </si>
  <si>
    <t>1797-9</t>
  </si>
  <si>
    <t>1798-6</t>
  </si>
  <si>
    <t>1799-3</t>
  </si>
  <si>
    <t>1801-3</t>
  </si>
  <si>
    <t>1802-0</t>
  </si>
  <si>
    <t>1804-4</t>
  </si>
  <si>
    <t>1805-1</t>
  </si>
  <si>
    <t>1807-5</t>
  </si>
  <si>
    <t>1808-2</t>
  </si>
  <si>
    <t>1810-5</t>
  </si>
  <si>
    <t>1811-2</t>
  </si>
  <si>
    <t>1812-9</t>
  </si>
  <si>
    <t>1813-6</t>
  </si>
  <si>
    <t>1814-3</t>
  </si>
  <si>
    <t>1815-0</t>
  </si>
  <si>
    <t>1816-7</t>
  </si>
  <si>
    <t>1817-4</t>
  </si>
  <si>
    <t>1818-1</t>
  </si>
  <si>
    <t>1819-8</t>
  </si>
  <si>
    <t>1820-4</t>
  </si>
  <si>
    <t>1821-1</t>
  </si>
  <si>
    <t>1822-8</t>
  </si>
  <si>
    <t>1823-5</t>
  </si>
  <si>
    <t>1825-9</t>
  </si>
  <si>
    <t>1826-6</t>
  </si>
  <si>
    <t>1827-3</t>
  </si>
  <si>
    <t>1828-0</t>
  </si>
  <si>
    <t>1830-3</t>
  </si>
  <si>
    <t>1831-0</t>
  </si>
  <si>
    <t>1832-7</t>
  </si>
  <si>
    <t>1834-1</t>
  </si>
  <si>
    <t>1836-5</t>
  </si>
  <si>
    <t>1837-2</t>
  </si>
  <si>
    <t>1838-9</t>
  </si>
  <si>
    <t>1839-6</t>
  </si>
  <si>
    <t>1840-2</t>
  </si>
  <si>
    <t>1841-9</t>
  </si>
  <si>
    <t>1843-3</t>
  </si>
  <si>
    <t>1844-0</t>
  </si>
  <si>
    <t>1845-7</t>
  </si>
  <si>
    <t>1846-4</t>
  </si>
  <si>
    <t>1847-1</t>
  </si>
  <si>
    <t>1849-5</t>
  </si>
  <si>
    <t>1850-1</t>
  </si>
  <si>
    <t>1851-8</t>
  </si>
  <si>
    <t>1852-5</t>
  </si>
  <si>
    <t>1853-2</t>
  </si>
  <si>
    <t>1854-9</t>
  </si>
  <si>
    <t>1855-6</t>
  </si>
  <si>
    <t>1856-3</t>
  </si>
  <si>
    <t>1857-0</t>
  </si>
  <si>
    <t>1858-7</t>
  </si>
  <si>
    <t>1860-0</t>
  </si>
  <si>
    <t>1861-7</t>
  </si>
  <si>
    <t>1862-4</t>
  </si>
  <si>
    <t>1863-1</t>
  </si>
  <si>
    <t>1864-8</t>
  </si>
  <si>
    <t>1865-5</t>
  </si>
  <si>
    <t>1866-2</t>
  </si>
  <si>
    <t>1867-9</t>
  </si>
  <si>
    <t>1868-6</t>
  </si>
  <si>
    <t>1869-3</t>
  </si>
  <si>
    <t>1870-9</t>
  </si>
  <si>
    <t>1871-6</t>
  </si>
  <si>
    <t>1872-3</t>
  </si>
  <si>
    <t>1873-0</t>
  </si>
  <si>
    <t>1874-7</t>
  </si>
  <si>
    <t>1875-4</t>
  </si>
  <si>
    <t>1876-1</t>
  </si>
  <si>
    <t>1877-8</t>
  </si>
  <si>
    <t>1878-5</t>
  </si>
  <si>
    <t>1879-2</t>
  </si>
  <si>
    <t>1881-5</t>
  </si>
  <si>
    <t>1882-2</t>
  </si>
  <si>
    <t>1883-9</t>
  </si>
  <si>
    <t>1884-6</t>
  </si>
  <si>
    <t>1886-0</t>
  </si>
  <si>
    <t>ここがツボ！患者に伝える皮膚外用薬の使い方</t>
  </si>
  <si>
    <t>978-4-7653-1886-0</t>
  </si>
  <si>
    <t>1887-7</t>
  </si>
  <si>
    <t>ザ・テキスト　食道・胃・十二指腸ESD</t>
  </si>
  <si>
    <t>978-4-7653-1887-7</t>
  </si>
  <si>
    <t>1888-4</t>
  </si>
  <si>
    <t>脳卒中を診るということ</t>
  </si>
  <si>
    <t>978-4-7653-1888-4</t>
  </si>
  <si>
    <t>1889-1</t>
  </si>
  <si>
    <t>Less is More　考える集中治療</t>
  </si>
  <si>
    <t>978-4-7653-1889-1</t>
  </si>
  <si>
    <t>1890-7</t>
  </si>
  <si>
    <t>わたしたちの暮らしにある人生会議</t>
  </si>
  <si>
    <t>978-4-7653-1890-7</t>
  </si>
  <si>
    <t>1891-4</t>
  </si>
  <si>
    <t>今日から使える薬局栄養指導Q&amp;A</t>
  </si>
  <si>
    <t>978-4-7653-1891-4</t>
  </si>
  <si>
    <t>1892-1</t>
  </si>
  <si>
    <t>総合診療医がみる「性」のプライマリ・ケア</t>
  </si>
  <si>
    <t>978-4-7653-1892-1</t>
  </si>
  <si>
    <t>1893-8</t>
  </si>
  <si>
    <t>外科レジデント＆周術期管理に関わる医療者のための　外科周術期　掟と理論　総論編</t>
  </si>
  <si>
    <t>978-4-7653-1893-8</t>
  </si>
  <si>
    <t>1894-5</t>
  </si>
  <si>
    <t>978-4-7653-1894-5</t>
  </si>
  <si>
    <t>1895-2</t>
  </si>
  <si>
    <t>クロストークから始める総合診療　ジェネラルマインド・ブラッシュアップ！</t>
  </si>
  <si>
    <t>978-4-7653-1895-2</t>
  </si>
  <si>
    <t>1896-9</t>
  </si>
  <si>
    <t>Thiel法だから動きがわかりやすい！筋骨格系の解剖アトラス　下肢編（Web動画付）</t>
  </si>
  <si>
    <t>978-4-7653-1896-9</t>
  </si>
  <si>
    <t>1897-6</t>
  </si>
  <si>
    <t>ネコの手も借りたい！　ニャンとも楽しい臨床論文との付き合い方</t>
  </si>
  <si>
    <t>978-4-7653-1897-6</t>
  </si>
  <si>
    <t>1898-3</t>
  </si>
  <si>
    <t>イラスト図解で納得！　臨床力UP！　血算・凝固に強くなる実践レクチャー</t>
  </si>
  <si>
    <t>978-4-7653-1898-3</t>
  </si>
  <si>
    <t>1899-0</t>
  </si>
  <si>
    <t>血液内科ナースのはじめかた　配属されたときに一番最初に読む本</t>
  </si>
  <si>
    <t>978-4-7653-1899-0</t>
  </si>
  <si>
    <t>1900-3</t>
  </si>
  <si>
    <t>剖検マクロ・ミクロ病理アトラス　天理よろづ相談所病院CPCより</t>
  </si>
  <si>
    <t>978-4-7653-1900-3</t>
  </si>
  <si>
    <t>1901-0</t>
  </si>
  <si>
    <t>医学生のための 必修医学英語</t>
  </si>
  <si>
    <t>978-4-7653-1901-0</t>
  </si>
  <si>
    <t>1902-7</t>
  </si>
  <si>
    <t>この局面にこの一手！　Dr.長澤直伝！　腎臓病患者マネジメントの定跡</t>
  </si>
  <si>
    <t>978-4-7653-1902-7</t>
  </si>
  <si>
    <t>1903-4</t>
  </si>
  <si>
    <t>ケーススタディで学ぶ　脳動脈瘤クリッピングの5ステップ</t>
  </si>
  <si>
    <t>978-4-7653-1903-4</t>
  </si>
  <si>
    <t>1904-1</t>
  </si>
  <si>
    <t>測れないものを測るには？　医療従事者のための評価スケール・予測モデルの考え方・活かし方</t>
  </si>
  <si>
    <t>978-4-7653-1904-1</t>
  </si>
  <si>
    <t>1905-8</t>
  </si>
  <si>
    <t>消化器疾患のゲシュタルト</t>
  </si>
  <si>
    <t>978-4-7653-1905-8</t>
  </si>
  <si>
    <t>1906-5</t>
  </si>
  <si>
    <t>健診医入門　身体診察の進め方（Web動画付）</t>
  </si>
  <si>
    <t>978-4-7653-1906-5</t>
  </si>
  <si>
    <t>1907-2</t>
  </si>
  <si>
    <t>ステロイドの虎</t>
  </si>
  <si>
    <t>978-4-7653-1907-2</t>
  </si>
  <si>
    <t>1908-9</t>
  </si>
  <si>
    <t>証スクリプトで学ぶ　こどものための漢方メソッド</t>
  </si>
  <si>
    <t>978-4-7653-1908-9</t>
  </si>
  <si>
    <t>1909-6</t>
  </si>
  <si>
    <t>978-4-7653-1909-6</t>
  </si>
  <si>
    <t>医薬品暗記帳　医薬品登録販売者試験絶対合格！　「試験問題作成に関する手引き　第3章」徹底攻略</t>
  </si>
  <si>
    <t>1911-9</t>
  </si>
  <si>
    <t>シン・皮膚エコー　日常診療に役立つ！　コンパクト・リファレンス</t>
  </si>
  <si>
    <t>978-4-7653-1911-9</t>
  </si>
  <si>
    <t>1912-6</t>
  </si>
  <si>
    <t>見逃してはいけない小児救急</t>
  </si>
  <si>
    <t>978-4-7653-1912-6</t>
  </si>
  <si>
    <t>1913-3</t>
  </si>
  <si>
    <t>PPIが効かない！その時にどうする？　胃食道逆流症（GERD）・咽喉頭逆流症（LPRD）の診かた</t>
  </si>
  <si>
    <t>978-4-7653-1913-3</t>
  </si>
  <si>
    <t>1914-0</t>
  </si>
  <si>
    <t>全部のせ！LCI経鼻内視鏡よくばり完全マスターガイド</t>
  </si>
  <si>
    <t>978-4-7653-1914-0</t>
  </si>
  <si>
    <t>1915-7</t>
  </si>
  <si>
    <t>高齢者骨折・外傷診療マニュアル</t>
  </si>
  <si>
    <t>978-4-7653-1915-7</t>
  </si>
  <si>
    <t>1916-4</t>
  </si>
  <si>
    <t>AAアミロイドーシス診療ファイル　難治性炎症診療のエッセンス</t>
  </si>
  <si>
    <t>978-4-7653-1916-4</t>
  </si>
  <si>
    <t>1917-1</t>
  </si>
  <si>
    <t>胸部X線・CT画像420症例</t>
  </si>
  <si>
    <t>978-4-7653-1917-1</t>
  </si>
  <si>
    <t>1918-8</t>
  </si>
  <si>
    <t>赤ふん坊やと学ぶ！　地域医療がもっと楽しくなるエッセンス111</t>
  </si>
  <si>
    <t>978-4-7653-1918-8</t>
  </si>
  <si>
    <t>1919-5</t>
  </si>
  <si>
    <t>クイズで学ぶ画像診断「1手詰」　読影のキホンが身につく必修手筋101</t>
  </si>
  <si>
    <t>978-4-7653-1919-5</t>
  </si>
  <si>
    <t>1920-1</t>
  </si>
  <si>
    <t>薬剤師の知っておきたい型　達人の処方鑑査術　～あなたにしかできない疑義照会をしよう～</t>
  </si>
  <si>
    <t>978-4-7653-1920-1</t>
  </si>
  <si>
    <t>1921-8</t>
  </si>
  <si>
    <t>NAFLD/NASHの拾い上げができていますか？　やさしくわかる脂肪肝の診かた</t>
  </si>
  <si>
    <t>978-4-7653-1921-8</t>
  </si>
  <si>
    <t>1922-5</t>
  </si>
  <si>
    <t>明日から実践できる！！　脳卒中の評価と治療</t>
  </si>
  <si>
    <t>978-4-7653-1922-5</t>
  </si>
  <si>
    <t>1923-2</t>
  </si>
  <si>
    <t>Q&amp;Aで学ぶ　ジェネラリストのための女性診療BASIC</t>
  </si>
  <si>
    <t>978-4-7653-1923-2</t>
  </si>
  <si>
    <t>1924-9</t>
  </si>
  <si>
    <t>妊娠・授乳中のみかた　診療と処方薬の考え方</t>
  </si>
  <si>
    <t>978-4-7653-1924-9</t>
  </si>
  <si>
    <t>1925-6</t>
  </si>
  <si>
    <t>イラストレイテッド 脳波1・2・3 波形の診かた、考え方</t>
  </si>
  <si>
    <t>978-4-7653-1925-6</t>
  </si>
  <si>
    <t>1926-3</t>
  </si>
  <si>
    <t>内科当直　意識障害診療指南</t>
  </si>
  <si>
    <t>978-4-7653-1926-3</t>
  </si>
  <si>
    <t>1927-0</t>
  </si>
  <si>
    <t>公認心理師　国家試験対策全科</t>
  </si>
  <si>
    <t>978-4-7653-1927-0</t>
  </si>
  <si>
    <t>1928-7</t>
  </si>
  <si>
    <t>子どもの訴えを見極める　ナースのための小児フィジカルアセスメント</t>
  </si>
  <si>
    <t>978-4-7653-1928-7</t>
  </si>
  <si>
    <t>1929-4</t>
  </si>
  <si>
    <t>ICTを使った看護教育・実習ハウツーBOOK</t>
  </si>
  <si>
    <t>978-4-7653-1929-4</t>
  </si>
  <si>
    <t>1930-0</t>
  </si>
  <si>
    <t>978-4-7653-1930-0</t>
  </si>
  <si>
    <t>1931-7</t>
  </si>
  <si>
    <t>医療現場の共感力</t>
  </si>
  <si>
    <t>978-4-7653-1931-7</t>
  </si>
  <si>
    <t>1932-4</t>
  </si>
  <si>
    <t>実践上、ここがポイント！　人間ドックの上部消化管内視鏡検査</t>
  </si>
  <si>
    <t>978-4-7653-1932-4</t>
  </si>
  <si>
    <t>1933-1</t>
  </si>
  <si>
    <t>リハビリテーション医療のためのデータサイエンス　本当に使える「データ解析学」実践のすすめ</t>
  </si>
  <si>
    <t>978-4-7653-1933-1</t>
  </si>
  <si>
    <t>1934-8</t>
  </si>
  <si>
    <t>時系列で紐解く　有益な輸液の話</t>
  </si>
  <si>
    <t>978-4-7653-1934-8</t>
  </si>
  <si>
    <t>1935-5</t>
  </si>
  <si>
    <t>かかりつけ医のための腎臓病診療ブラッシュアップ</t>
  </si>
  <si>
    <t>978-4-7653-1935-5</t>
  </si>
  <si>
    <t>1936-2</t>
  </si>
  <si>
    <t>性的マイノリティのための診療空間のつくりかた</t>
  </si>
  <si>
    <t>978-4-7653-1936-2</t>
  </si>
  <si>
    <t>1937-9</t>
  </si>
  <si>
    <t>深く息をするたびに</t>
  </si>
  <si>
    <t>978-4-7653-1937-9</t>
  </si>
  <si>
    <t>1938-6</t>
  </si>
  <si>
    <t>医師がチームリーダーになったら読む本</t>
  </si>
  <si>
    <t>978-4-7653-1938-6</t>
  </si>
  <si>
    <t>1939-3</t>
  </si>
  <si>
    <t>苦手意識解消！　在宅整形・在宅リハビリ</t>
  </si>
  <si>
    <t>978-4-7653-1939-3</t>
  </si>
  <si>
    <t>1940-9</t>
  </si>
  <si>
    <t>Cardiac PICU スタンダード</t>
  </si>
  <si>
    <t>978-4-7653-1940-9</t>
  </si>
  <si>
    <t>1941-6</t>
  </si>
  <si>
    <t>ステップアップ　思春期の診かた</t>
  </si>
  <si>
    <t>978-4-7653-1941-6</t>
  </si>
  <si>
    <t>1942-3</t>
  </si>
  <si>
    <t>心不全・心機能アカデミーpresents　トップランナーが語る　心不全診療のプリンシプル</t>
  </si>
  <si>
    <t>978-4-7653-1942-3</t>
  </si>
  <si>
    <t>1943-0</t>
  </si>
  <si>
    <t>一見非典型・一見複雑を解きほぐす　病歴と身体所見で捉え直す消化器疾患の診かた</t>
  </si>
  <si>
    <t>978-4-7653-1943-0</t>
  </si>
  <si>
    <t>1944-7</t>
  </si>
  <si>
    <t>皮膚病理学講義　皮膚上皮系腫瘍　表皮角化細胞性腫瘍</t>
  </si>
  <si>
    <t>978-4-7653-1944-7</t>
  </si>
  <si>
    <t>1945-4</t>
  </si>
  <si>
    <t>そのとき心療内科医ならこう考える　かかりつけ医でもできる！　心療内科的診療術</t>
  </si>
  <si>
    <t>978-4-7653-1945-4</t>
  </si>
  <si>
    <t>1946-1</t>
  </si>
  <si>
    <t>薬剤師のための医薬品情報のトリセツ</t>
  </si>
  <si>
    <t>978-4-7653-1946-1</t>
  </si>
  <si>
    <t>1947-8</t>
  </si>
  <si>
    <t>イメージでわかる！　医用超音波の新しい教科書　基礎原理と装置の「なぜ？　どうして？」</t>
  </si>
  <si>
    <t>978-4-7653-1947-8</t>
  </si>
  <si>
    <t>1948-5</t>
  </si>
  <si>
    <t>この局面にこの一手！　Dr.長澤直伝！　腎臓病 血液透析の定跡</t>
  </si>
  <si>
    <t>978-4-7653-1948-5</t>
  </si>
  <si>
    <t>1949-2</t>
  </si>
  <si>
    <t>京大式　臨床倫理のトリセツ</t>
  </si>
  <si>
    <t>978-4-7653-1949-2</t>
  </si>
  <si>
    <t>1950-8</t>
  </si>
  <si>
    <t>超入門！　Rでできるビジュアル統計学　解析編　学会・論文発表に役立つデータ可視化マニュアル</t>
  </si>
  <si>
    <t>978-4-7653-1950-8</t>
  </si>
  <si>
    <t>1951-5</t>
  </si>
  <si>
    <t>ガイドラインに基づく　胎児心エコーテキスト　精査・臨床編</t>
  </si>
  <si>
    <t>978-4-7653-1951-5</t>
  </si>
  <si>
    <t>1952-2</t>
  </si>
  <si>
    <t>アナフィラキシーに出会ったら？　シーン別ベスト・プラクティス</t>
  </si>
  <si>
    <t>978-4-7653-1952-2</t>
  </si>
  <si>
    <t>1953-9</t>
  </si>
  <si>
    <t>978-4-7653-1953-9</t>
  </si>
  <si>
    <t>1954-6</t>
  </si>
  <si>
    <t>全く英語が話せなかった私のとっておき医療英語勉強法</t>
  </si>
  <si>
    <t>978-4-7653-1954-6</t>
  </si>
  <si>
    <t>1955-3</t>
  </si>
  <si>
    <t>医師の燃え尽き症候群（バーンアウト）</t>
  </si>
  <si>
    <t>978-4-7653-1955-3</t>
  </si>
  <si>
    <t>1956-0</t>
  </si>
  <si>
    <t>自己免疫性脳炎・関連疾患ハンドブック</t>
  </si>
  <si>
    <t>978-4-7653-1956-0</t>
  </si>
  <si>
    <t>1957-7</t>
  </si>
  <si>
    <t>ナースのための糖尿病・生活習慣病まるごとアップデート</t>
  </si>
  <si>
    <t>978-4-7653-1957-7</t>
  </si>
  <si>
    <t>1958-4</t>
  </si>
  <si>
    <t>薬機法暗記帳　医薬品登録販売者試験絶対合格！　「試験問題作成に関する手引き　第4章」</t>
  </si>
  <si>
    <t>978-4-7653-1958-4</t>
  </si>
  <si>
    <t>1959-1</t>
  </si>
  <si>
    <t>運動療法×学問で考えた　心臓リハビリテーション</t>
  </si>
  <si>
    <t>978-4-7653-1959-1</t>
  </si>
  <si>
    <t>1960-7</t>
  </si>
  <si>
    <t>ちょっと困った背景を持つ糖尿病の診かた　基本をクリアしたすべての糖尿病診療医へ捧げる</t>
  </si>
  <si>
    <t>978-4-7653-1960-7</t>
  </si>
  <si>
    <t>1961-4</t>
  </si>
  <si>
    <t>「毒舌ツクモ神の外科道具絵巻」手術器械の正しい使い方がよくわかる！</t>
  </si>
  <si>
    <t>978-4-7653-1961-4</t>
  </si>
  <si>
    <t>1962-1</t>
  </si>
  <si>
    <t>はじめての減酒治療</t>
  </si>
  <si>
    <t>978-4-7653-1962-1</t>
  </si>
  <si>
    <t>1963-8</t>
  </si>
  <si>
    <t>それをしたらダメ！　NG事例から学ぶ臨床研究デザイン</t>
  </si>
  <si>
    <t>978-4-7653-1963-8</t>
  </si>
  <si>
    <t>1964-5</t>
  </si>
  <si>
    <t>脳神経内科の薬がよくわかる本</t>
  </si>
  <si>
    <t>978-4-7653-1964-5</t>
  </si>
  <si>
    <t>1965-2</t>
  </si>
  <si>
    <t>オンライン医療相談だからわかった女性の悩みと健康不安　現場で働く医療者に知っておいてほしいホンネ</t>
  </si>
  <si>
    <t>978-4-7653-1965-2</t>
  </si>
  <si>
    <t>こういうときはこうする！　感染症クリスタルエビデンス　治療編</t>
  </si>
  <si>
    <t>こういうときはこうする！　感染症クリスタルエビデンス　感染対策・予防編</t>
  </si>
  <si>
    <t>1966-9</t>
  </si>
  <si>
    <t>一緒にトレーニング！　薬剤師・薬学生のためのEBM活用法と論文の読み方</t>
  </si>
  <si>
    <t>978-4-7653-1966-9</t>
  </si>
  <si>
    <t>1967-6</t>
  </si>
  <si>
    <t>レジデントのための超基本手技</t>
  </si>
  <si>
    <t>978-4-7653-1967-6</t>
  </si>
  <si>
    <t>1968-3</t>
  </si>
  <si>
    <t>消化器外科手術の流儀　トップナイフのロジック＆テクニック</t>
  </si>
  <si>
    <t>978-4-7653-1968-3</t>
  </si>
  <si>
    <t>1969-0</t>
  </si>
  <si>
    <t>失敗に学ぶ外科症例　東京ベイ外科MMカンファレンス実況中継</t>
  </si>
  <si>
    <t>978-4-7653-1969-0</t>
  </si>
  <si>
    <t>1970-6</t>
  </si>
  <si>
    <t>加藤先生がズバッと解決！　IBD診療がわかってしまう119のQuestion</t>
  </si>
  <si>
    <t>978-4-7653-1970-6</t>
  </si>
  <si>
    <t>1971-3</t>
  </si>
  <si>
    <t>978-4-7653-1971-3</t>
  </si>
  <si>
    <t>1972-0</t>
  </si>
  <si>
    <t>こどもの血液培養と菌血症　こけつきん11のオキテ</t>
  </si>
  <si>
    <t>978-4-7653-1972-0</t>
  </si>
  <si>
    <t>1973-7</t>
  </si>
  <si>
    <t>6STEPでデザインする　看護シミュレーション教育</t>
  </si>
  <si>
    <t>978-4-7653-1973-7</t>
  </si>
  <si>
    <t>1974-4</t>
  </si>
  <si>
    <t>眠りのメェ～探偵　睡眠薬の使い方がよくわかる</t>
  </si>
  <si>
    <t>978-4-7653-1974-4</t>
  </si>
  <si>
    <t>1975-1</t>
  </si>
  <si>
    <t>研修医1年目の教科書</t>
  </si>
  <si>
    <t>978-4-7653-1975-1</t>
  </si>
  <si>
    <t>1976-8</t>
  </si>
  <si>
    <t>もっと病理写真が好きになる　いちから知る病理写真撮影のお作法</t>
  </si>
  <si>
    <t>978-4-7653-1976-8</t>
  </si>
  <si>
    <t>1977-5</t>
  </si>
  <si>
    <t>こういうときはこうする！　感染症クリスタルエビデンス　診断編</t>
  </si>
  <si>
    <t>978-4-7653-1977-5</t>
  </si>
  <si>
    <t>1978-2</t>
  </si>
  <si>
    <t>敗血症診療トレーニング</t>
  </si>
  <si>
    <t>978-4-7653-1978-2</t>
  </si>
  <si>
    <t>1979-9</t>
  </si>
  <si>
    <t>やればやるほど成功パターンが体にしみこむ　医学生・医師のライフキャリアワークブック</t>
  </si>
  <si>
    <t>978-4-7653-1979-9</t>
  </si>
  <si>
    <t>1980-5</t>
  </si>
  <si>
    <t>978-4-7653-1980-5</t>
  </si>
  <si>
    <t>1981-2</t>
  </si>
  <si>
    <t>顔の外科</t>
  </si>
  <si>
    <t>978-4-7653-1981-2</t>
  </si>
  <si>
    <t>1982-9</t>
  </si>
  <si>
    <t>新薬情報オフライン　新薬の特徴がよくわかる！　既存薬との比較と服薬指導のポイント</t>
  </si>
  <si>
    <t>978-4-7653-1982-9</t>
  </si>
  <si>
    <t>1983-6</t>
  </si>
  <si>
    <t>X発！　10秒で読める画像診断　インフルエンサーから学ぶ実践的知識</t>
  </si>
  <si>
    <t>978-4-7653-1983-6</t>
  </si>
  <si>
    <t>1984-3</t>
  </si>
  <si>
    <t>総合内科流　一歩上を行くための内科病棟診療の極意</t>
  </si>
  <si>
    <t>978-4-7653-1984-3</t>
  </si>
  <si>
    <t>1985-0</t>
  </si>
  <si>
    <t>免疫関連有害事象irAEマネジメント mini</t>
  </si>
  <si>
    <t>978-4-7653-1985-0</t>
  </si>
  <si>
    <t>1986-7</t>
  </si>
  <si>
    <t>ICU医の素　By system×重症患者管理レシピ</t>
  </si>
  <si>
    <t>978-4-7653-1986-7</t>
  </si>
  <si>
    <t>1987-4</t>
  </si>
  <si>
    <t>これだけは知っておいてください！　腎臓の診療にすぐに役立つ63のQ&amp;A</t>
  </si>
  <si>
    <t>978-4-7653-1987-4</t>
  </si>
  <si>
    <t>1988-1</t>
  </si>
  <si>
    <t>イラスト図解　小児心臓外科医が描く先天性心疾患の血行動態と手術法</t>
  </si>
  <si>
    <t>978-4-7653-1988-1</t>
  </si>
  <si>
    <t>1989-8</t>
  </si>
  <si>
    <t>978-4-7653-1989-8</t>
  </si>
  <si>
    <t>1990-4</t>
  </si>
  <si>
    <t>978-4-7653-1990-4</t>
  </si>
  <si>
    <t>1991-1</t>
  </si>
  <si>
    <t>心不全・心機能アカデミーpresents　トップランナーが語る　心不全診療のプリンシプル2</t>
  </si>
  <si>
    <t>978-4-7653-1991-1</t>
  </si>
  <si>
    <t>1992-8</t>
  </si>
  <si>
    <t>子どもの生活機能の発達とからだの仕組み</t>
  </si>
  <si>
    <t>978-4-7653-1992-8</t>
  </si>
  <si>
    <t>1993-5</t>
  </si>
  <si>
    <t>978-4-7653-1993-5</t>
  </si>
  <si>
    <t>1994-2</t>
  </si>
  <si>
    <t>即役立つ！　絶対身につけたい効果的な症例プレゼンテーションの仕方とその応用</t>
  </si>
  <si>
    <t>978-4-7653-1994-2</t>
  </si>
  <si>
    <t>1995-9</t>
  </si>
  <si>
    <t>医科歯科相互連携でもっとうまくいく！　糖尿病・歯周病診療</t>
  </si>
  <si>
    <t>978-4-7653-1995-9</t>
  </si>
  <si>
    <t>1996-6</t>
  </si>
  <si>
    <t>マンガでわかる皮膚診療　レジデント皮膚科診療所出向記　出向先がいろんな意味でヤバかった件</t>
  </si>
  <si>
    <t>978-4-7653-1996-6</t>
  </si>
  <si>
    <t>1998-0</t>
  </si>
  <si>
    <t>薬学生のためのワークブック　チーム医療で薬剤師に必要な多職種とのコミュニケーションがわかる！</t>
  </si>
  <si>
    <t>978-4-7653-1998-0</t>
  </si>
  <si>
    <t>1999-7</t>
  </si>
  <si>
    <t>978-4-7653-1999-7</t>
  </si>
  <si>
    <t>2000-9</t>
  </si>
  <si>
    <t>978-4-7653-2000-9</t>
  </si>
  <si>
    <t>2001-6</t>
  </si>
  <si>
    <t>在宅医のアタマの中が見える！　在宅医療の道しるべ</t>
  </si>
  <si>
    <t>978-4-7653-2001-6</t>
  </si>
  <si>
    <t>2002-3</t>
  </si>
  <si>
    <t>救急・当直CTに強くなるクイズ100</t>
  </si>
  <si>
    <t>978-4-7653-2002-3</t>
  </si>
  <si>
    <t>2003-0</t>
  </si>
  <si>
    <t>精神科医として生きる　－診察室の人間学－</t>
  </si>
  <si>
    <t>978-4-7653-2003-0</t>
  </si>
  <si>
    <t>2004-7</t>
  </si>
  <si>
    <t>プライマリ・ケアに求められる　発達障害の診かたと向き合い方</t>
  </si>
  <si>
    <t>978-4-7653-2004-7</t>
  </si>
  <si>
    <t>2005-4</t>
  </si>
  <si>
    <t>超入門！　すべての医療従事者のためのRStudioではじめる医療統計</t>
  </si>
  <si>
    <t>978-4-7653-2005-4</t>
  </si>
  <si>
    <t>2006-1</t>
  </si>
  <si>
    <t>抗菌薬のセカンドチョイスとスチュワードシップ</t>
  </si>
  <si>
    <t>978-4-7653-2006-1</t>
  </si>
  <si>
    <t>2007-8</t>
  </si>
  <si>
    <t>服薬指導がちょっとだけ上手になる本　薬の知識の使い方、話の進め方</t>
  </si>
  <si>
    <t>978-4-7653-2007-8</t>
  </si>
  <si>
    <t>2008-5</t>
  </si>
  <si>
    <t>WEB動画も活用してスッキリ整理！　理学療法のプロセスと臨床推論</t>
  </si>
  <si>
    <t>978-4-7653-2008-5</t>
  </si>
  <si>
    <t>2009-2</t>
  </si>
  <si>
    <t>978-4-7653-2009-2</t>
  </si>
  <si>
    <t>2010-8</t>
  </si>
  <si>
    <t>肺がん診療のリアル</t>
  </si>
  <si>
    <t>978-4-7653-2010-8</t>
  </si>
  <si>
    <t>2011-5</t>
  </si>
  <si>
    <t>血液内科ナースのはじめかた　抗がん剤・レジメン解説編</t>
  </si>
  <si>
    <t>978-4-7653-2011-5</t>
  </si>
  <si>
    <t>2012-2</t>
  </si>
  <si>
    <t>978-4-7653-2012-2</t>
  </si>
  <si>
    <t>2013-9</t>
  </si>
  <si>
    <t>カラーイラストで学ぶ　新人オペナースが知っておきたい病気と治療</t>
  </si>
  <si>
    <t>978-4-7653-2013-9</t>
  </si>
  <si>
    <t>2014-6</t>
  </si>
  <si>
    <t>YouTube　山根塾　自宅でできる外科基本手技トレーニング</t>
  </si>
  <si>
    <t>978-4-7653-2014-6</t>
  </si>
  <si>
    <t>2015-3</t>
  </si>
  <si>
    <t>978-4-7653-2015-3</t>
  </si>
  <si>
    <t>2016-0</t>
  </si>
  <si>
    <t>スペシャリストの視点で斬る　糖尿病治療薬のエビデンス</t>
  </si>
  <si>
    <t>978-4-7653-2016-0</t>
  </si>
  <si>
    <t>2017-7</t>
  </si>
  <si>
    <t>結核を除外するとはどういうことか教えます</t>
  </si>
  <si>
    <t>978-4-7653-2017-7</t>
  </si>
  <si>
    <t>2018-4</t>
  </si>
  <si>
    <t>978-4-7653-2018-4</t>
  </si>
  <si>
    <t>2019-1</t>
  </si>
  <si>
    <t>978-4-7653-2019-1</t>
  </si>
  <si>
    <t>2020-7</t>
  </si>
  <si>
    <t>身体不活動症候群　Physical Inactivity Syndrome</t>
  </si>
  <si>
    <t>978-4-7653-2020-7</t>
  </si>
  <si>
    <t>2021-4</t>
  </si>
  <si>
    <t>978-4-7653-2021-4</t>
  </si>
  <si>
    <t>2022-1</t>
  </si>
  <si>
    <t>超入門！　スラスラわかる リアルワールドデータで臨床研究</t>
  </si>
  <si>
    <t>978-4-7653-2022-1</t>
  </si>
  <si>
    <t>2023-8</t>
  </si>
  <si>
    <t>この局面にこの一手！　Dr.長澤直伝！　＜番外編＞臨床で役立つ！　腎生検・腎病理の定跡</t>
  </si>
  <si>
    <t>978-4-7653-2023-8</t>
  </si>
  <si>
    <t>2024-5</t>
  </si>
  <si>
    <t>独習！　フローチャート式デジタル脳波判読法</t>
  </si>
  <si>
    <t>978-4-7653-2024-5</t>
  </si>
  <si>
    <t>2025-2</t>
  </si>
  <si>
    <t>978-4-7653-2025-2</t>
  </si>
  <si>
    <t>2026-9</t>
  </si>
  <si>
    <t>栄養アクセス選択・併用のベストプラクティス　病態・ケースでよくわかるロジック＆テクニック</t>
  </si>
  <si>
    <t>978-4-7653-2026-9</t>
  </si>
  <si>
    <t>2027-6</t>
  </si>
  <si>
    <t>978-4-7653-2027-6</t>
  </si>
  <si>
    <t>2028-3</t>
  </si>
  <si>
    <t>すべての研修医・医療従事者が知っておきたい　検査データの読み方とピットフォール</t>
  </si>
  <si>
    <t>978-4-7653-2028-3</t>
  </si>
  <si>
    <t>2029-0</t>
  </si>
  <si>
    <t>臨床研究の羅針盤　迷わないための実践ガイド</t>
  </si>
  <si>
    <t>978-4-7653-2029-0</t>
  </si>
  <si>
    <t>2030-6</t>
  </si>
  <si>
    <t>978-4-7653-2030-6</t>
  </si>
  <si>
    <t>2031-3</t>
  </si>
  <si>
    <t>978-4-7653-2031-3</t>
  </si>
  <si>
    <t>2032-0</t>
  </si>
  <si>
    <t>978-4-7653-2032-0</t>
  </si>
  <si>
    <t>2033-7</t>
  </si>
  <si>
    <t>978-4-7653-2033-7</t>
  </si>
  <si>
    <t>2034-4</t>
  </si>
  <si>
    <t>NICUスタッフのための新生児透析スターターポケットブック</t>
  </si>
  <si>
    <t>978-4-7653-2034-4</t>
  </si>
  <si>
    <t>2035-1</t>
  </si>
  <si>
    <t>作業療法士のための超実践！　シングルケースデザイン　導入から統計手法まで</t>
  </si>
  <si>
    <t>978-4-7653-2035-1</t>
  </si>
  <si>
    <t>2036-8</t>
  </si>
  <si>
    <t>医療者のための　今日からできるセルフケア</t>
  </si>
  <si>
    <t>978-4-7653-2036-8</t>
  </si>
  <si>
    <t>2037-5</t>
  </si>
  <si>
    <t>医師・医療者が知っておきたい子ども虐待</t>
  </si>
  <si>
    <t>978-4-7653-2037-5</t>
  </si>
  <si>
    <t>2038-2</t>
  </si>
  <si>
    <t>暗記しやすい！　医療現場の言いかえ英単語</t>
  </si>
  <si>
    <t>978-4-7653-2038-2</t>
  </si>
  <si>
    <t>2039-9</t>
  </si>
  <si>
    <t>図解　スポーツ健康科学入門</t>
  </si>
  <si>
    <t>978-4-7653-2039-9</t>
  </si>
  <si>
    <t>2040-5</t>
  </si>
  <si>
    <t>対症療法の強化書　頻用薬の使い方と非薬物療法</t>
  </si>
  <si>
    <t>978-4-7653-2040-5</t>
  </si>
  <si>
    <t>2041-2</t>
  </si>
  <si>
    <t>同一症例の経過・画像・病理で紐解く　臨床神経病理ワールド</t>
  </si>
  <si>
    <t>978-4-7653-2041-2</t>
  </si>
  <si>
    <t>2042-9</t>
  </si>
  <si>
    <t>誤嚥性肺炎　70の疑問に答えます</t>
  </si>
  <si>
    <t>978-4-7653-2042-9</t>
  </si>
  <si>
    <t>2043-6</t>
  </si>
  <si>
    <t>医療現場の悩みを解決！　子どもの発達障害Q&amp;A</t>
  </si>
  <si>
    <t>978-4-7653-2043-6</t>
  </si>
  <si>
    <t>2044-3</t>
  </si>
  <si>
    <t>R/Pythonではじめる計算論的精神医学</t>
  </si>
  <si>
    <t>978-4-7653-2044-3</t>
  </si>
  <si>
    <t>2045-0</t>
  </si>
  <si>
    <t>ビフォー・アフターでわかる　医療現場のコミュニケーション　精神症状をもつ患者に出会ったら</t>
  </si>
  <si>
    <t>978-4-7653-2045-0</t>
  </si>
  <si>
    <t>2046-7</t>
  </si>
  <si>
    <t>こんな病気だったのか…　見逃されているかもしれない重要疾患の診療</t>
  </si>
  <si>
    <t>978-4-7653-2046-7</t>
  </si>
  <si>
    <t>2047-4</t>
  </si>
  <si>
    <t>病理解剖ビジュアルテキスト</t>
  </si>
  <si>
    <t>978-4-7653-2047-4</t>
  </si>
  <si>
    <t>2048-1</t>
  </si>
  <si>
    <t>疑問が解ける薬のはなし</t>
  </si>
  <si>
    <t>978-4-7653-2048-1</t>
  </si>
  <si>
    <t>2049-8</t>
  </si>
  <si>
    <t>リウマチ・膠原病診療フロンティア　Bench to Bedside</t>
  </si>
  <si>
    <t>978-4-7653-2049-8</t>
  </si>
  <si>
    <t>2050-4</t>
  </si>
  <si>
    <t>978-4-7653-2050-4</t>
  </si>
  <si>
    <t>2051-1</t>
  </si>
  <si>
    <t>感情がつくられるものだとしたら　世界はどうなるのか</t>
  </si>
  <si>
    <t>978-4-7653-2051-1</t>
  </si>
  <si>
    <t>2052-8</t>
  </si>
  <si>
    <t>フローチャート　眼科外来 初診・再診マニュアル</t>
  </si>
  <si>
    <t>978-4-7653-2052-8</t>
  </si>
  <si>
    <t>2053-5</t>
  </si>
  <si>
    <t>978-4-7653-2053-5</t>
  </si>
  <si>
    <t>2054-2</t>
  </si>
  <si>
    <t>産婦人科医とスタッフのための　精神疾患合併妊娠の診かた</t>
  </si>
  <si>
    <t>978-4-7653-2054-2</t>
  </si>
  <si>
    <t>2055-9</t>
  </si>
  <si>
    <t>リウマチ・膠原病を診る人のための関節エコー指南！</t>
  </si>
  <si>
    <t>978-4-7653-2055-9</t>
  </si>
  <si>
    <t>2056-6</t>
  </si>
  <si>
    <t>高齢者の精神診療と処方　これだけは！</t>
  </si>
  <si>
    <t>978-4-7653-2056-6</t>
  </si>
  <si>
    <t>2057-3</t>
  </si>
  <si>
    <t>978-4-7653-2057-3</t>
  </si>
  <si>
    <t>2058-0</t>
  </si>
  <si>
    <t>外科医はどう生きるか</t>
  </si>
  <si>
    <t>978-4-7653-2058-0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</si>
</sst>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aaa\)"/>
    <numFmt numFmtId="177" formatCode="m/d;@"/>
  </numFmts>
  <fonts count="36" x14ac:knownFonts="1">
    <font>
      <sz val="11"/>
      <color theme="1"/>
      <name val="Meiryo UI"/>
      <family val="2"/>
      <charset val="128"/>
    </font>
    <font>
      <sz val="11"/>
      <color theme="1"/>
      <name val="Meiryo UI"/>
      <family val="2"/>
      <charset val="128"/>
    </font>
    <font>
      <sz val="18"/>
      <color theme="3"/>
      <name val="ＭＳ Ｐゴシック"/>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65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sz val="6"/>
      <name val="Meiryo UI"/>
      <family val="2"/>
      <charset val="128"/>
    </font>
    <font>
      <sz val="10"/>
      <color theme="1"/>
      <name val="Meiryo UI"/>
      <family val="2"/>
      <charset val="128"/>
    </font>
    <font>
      <sz val="10"/>
      <color theme="1"/>
      <name val="Meiryo UI"/>
      <family val="3"/>
      <charset val="128"/>
    </font>
    <font>
      <b/>
      <sz val="24"/>
      <color theme="1"/>
      <name val="Meiryo UI"/>
      <family val="3"/>
      <charset val="128"/>
    </font>
    <font>
      <b/>
      <sz val="14"/>
      <color theme="1"/>
      <name val="Meiryo UI"/>
      <family val="3"/>
      <charset val="128"/>
    </font>
    <font>
      <b/>
      <u/>
      <sz val="10"/>
      <color theme="1"/>
      <name val="Meiryo UI"/>
      <family val="3"/>
      <charset val="128"/>
    </font>
    <font>
      <b/>
      <sz val="11"/>
      <color indexed="10"/>
      <name val="Meiryo UI"/>
      <family val="3"/>
      <charset val="128"/>
    </font>
    <font>
      <b/>
      <sz val="16"/>
      <color theme="1"/>
      <name val="Meiryo UI"/>
      <family val="3"/>
      <charset val="128"/>
    </font>
    <font>
      <b/>
      <u/>
      <sz val="24"/>
      <color theme="1"/>
      <name val="Meiryo UI"/>
      <family val="3"/>
      <charset val="128"/>
    </font>
    <font>
      <sz val="11"/>
      <color theme="1"/>
      <name val="Meiryo UI"/>
      <family val="3"/>
      <charset val="128"/>
    </font>
    <font>
      <sz val="12"/>
      <color theme="1"/>
      <name val="Meiryo UI"/>
      <family val="3"/>
      <charset val="128"/>
    </font>
    <font>
      <sz val="9"/>
      <color theme="1"/>
      <name val="Meiryo UI"/>
      <family val="3"/>
      <charset val="128"/>
    </font>
    <font>
      <b/>
      <sz val="11"/>
      <color rgb="FFFF0000"/>
      <name val="Meiryo UI"/>
      <family val="3"/>
      <charset val="128"/>
    </font>
    <font>
      <b/>
      <sz val="10"/>
      <color theme="1"/>
      <name val="Meiryo UI"/>
      <family val="3"/>
      <charset val="128"/>
    </font>
    <font>
      <u/>
      <sz val="10"/>
      <color theme="1"/>
      <name val="Meiryo UI"/>
      <family val="3"/>
      <charset val="128"/>
    </font>
    <font>
      <sz val="11"/>
      <color rgb="FFFF0000"/>
      <name val="Meiryo UI"/>
      <family val="3"/>
      <charset val="128"/>
    </font>
    <font>
      <sz val="9"/>
      <color rgb="FFFF0000"/>
      <name val="Meiryo UI"/>
      <family val="2"/>
      <charset val="128"/>
    </font>
    <font>
      <sz val="10"/>
      <color theme="1"/>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dashed">
        <color auto="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6" fontId="1"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horizontal="righ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left" vertical="center"/>
    </xf>
    <xf numFmtId="0" fontId="23" fillId="0" borderId="0" xfId="0" applyFont="1" applyAlignment="1">
      <alignment horizontal="right" vertical="center"/>
    </xf>
    <xf numFmtId="0" fontId="20" fillId="0" borderId="18" xfId="0" applyFont="1" applyBorder="1" applyAlignment="1">
      <alignment horizontal="center" vertical="center"/>
    </xf>
    <xf numFmtId="0" fontId="20" fillId="0" borderId="10" xfId="0" applyFont="1" applyBorder="1" applyAlignment="1">
      <alignment horizontal="center" vertical="center"/>
    </xf>
    <xf numFmtId="176" fontId="0" fillId="0" borderId="0" xfId="0" applyNumberFormat="1">
      <alignment vertical="center"/>
    </xf>
    <xf numFmtId="0" fontId="14" fillId="0" borderId="0" xfId="0" applyFont="1" applyAlignment="1">
      <alignment horizontal="left" vertical="center"/>
    </xf>
    <xf numFmtId="0" fontId="30" fillId="0" borderId="0" xfId="0" applyFont="1" applyAlignment="1">
      <alignment horizontal="center" vertical="center"/>
    </xf>
    <xf numFmtId="0" fontId="20" fillId="0" borderId="10" xfId="0" applyFont="1" applyBorder="1">
      <alignment vertical="center"/>
    </xf>
    <xf numFmtId="0" fontId="20" fillId="0" borderId="26" xfId="0" applyFont="1" applyBorder="1" applyAlignment="1">
      <alignment horizontal="center" vertical="center"/>
    </xf>
    <xf numFmtId="0" fontId="19" fillId="0" borderId="0" xfId="0" applyFont="1" applyAlignment="1">
      <alignment horizontal="left" vertical="top"/>
    </xf>
    <xf numFmtId="0" fontId="20" fillId="0" borderId="0" xfId="0" applyFont="1" applyAlignment="1">
      <alignment horizontal="left" vertical="top"/>
    </xf>
    <xf numFmtId="6" fontId="20" fillId="0" borderId="0" xfId="42" applyFont="1" applyBorder="1" applyAlignment="1">
      <alignment horizontal="left" vertical="top"/>
    </xf>
    <xf numFmtId="0" fontId="31" fillId="0" borderId="0" xfId="0" applyFont="1" applyAlignment="1">
      <alignment horizontal="left" vertical="top"/>
    </xf>
    <xf numFmtId="0" fontId="0" fillId="0" borderId="32" xfId="0" applyBorder="1">
      <alignment vertical="center"/>
    </xf>
    <xf numFmtId="0" fontId="20" fillId="0" borderId="14" xfId="0" applyFont="1" applyBorder="1" applyAlignment="1">
      <alignment horizontal="left" vertical="top"/>
    </xf>
    <xf numFmtId="0" fontId="20" fillId="0" borderId="15" xfId="0" applyFont="1" applyBorder="1" applyAlignment="1">
      <alignment horizontal="left" vertical="top"/>
    </xf>
    <xf numFmtId="0" fontId="31" fillId="0" borderId="15" xfId="0" applyFont="1" applyBorder="1" applyAlignment="1">
      <alignment horizontal="left" vertical="top"/>
    </xf>
    <xf numFmtId="0" fontId="31" fillId="0" borderId="15" xfId="0" applyFont="1" applyBorder="1" applyAlignment="1">
      <alignment horizontal="left" vertical="top" wrapText="1"/>
    </xf>
    <xf numFmtId="0" fontId="31" fillId="0" borderId="29" xfId="0" applyFont="1" applyBorder="1" applyAlignment="1">
      <alignment horizontal="left" vertical="top" wrapText="1"/>
    </xf>
    <xf numFmtId="0" fontId="20" fillId="0" borderId="16" xfId="0" applyFont="1" applyBorder="1" applyAlignment="1">
      <alignment horizontal="left" vertical="top"/>
    </xf>
    <xf numFmtId="0" fontId="31" fillId="0" borderId="17" xfId="0" applyFont="1" applyBorder="1" applyAlignment="1">
      <alignment horizontal="left" vertical="top" wrapText="1"/>
    </xf>
    <xf numFmtId="0" fontId="20" fillId="0" borderId="16" xfId="0" applyFont="1" applyBorder="1" applyAlignment="1">
      <alignment horizontal="left" vertical="top" wrapText="1"/>
    </xf>
    <xf numFmtId="0" fontId="20" fillId="0" borderId="18" xfId="0" applyFont="1" applyBorder="1" applyAlignment="1">
      <alignment horizontal="left" vertical="top" wrapText="1"/>
    </xf>
    <xf numFmtId="0" fontId="20" fillId="0" borderId="10" xfId="0" applyFont="1" applyBorder="1" applyAlignment="1">
      <alignment horizontal="left" vertical="top" wrapText="1"/>
    </xf>
    <xf numFmtId="177" fontId="20" fillId="0" borderId="10" xfId="0" applyNumberFormat="1" applyFont="1" applyBorder="1" applyAlignment="1">
      <alignment horizontal="left" vertical="top" shrinkToFit="1"/>
    </xf>
    <xf numFmtId="0" fontId="31" fillId="0" borderId="10" xfId="0" applyFont="1" applyBorder="1" applyAlignment="1">
      <alignment horizontal="left" vertical="top"/>
    </xf>
    <xf numFmtId="0" fontId="20" fillId="0" borderId="10" xfId="0" applyFont="1" applyBorder="1" applyAlignment="1">
      <alignment horizontal="left" vertical="top"/>
    </xf>
    <xf numFmtId="0" fontId="20" fillId="0" borderId="10" xfId="0" applyFont="1" applyBorder="1" applyAlignment="1">
      <alignment horizontal="left" vertical="top" shrinkToFit="1"/>
    </xf>
    <xf numFmtId="0" fontId="33" fillId="0" borderId="0" xfId="0" applyFont="1" applyAlignment="1">
      <alignment horizontal="left" vertical="center"/>
    </xf>
    <xf numFmtId="0" fontId="32" fillId="0" borderId="0" xfId="0" applyFont="1" applyAlignment="1">
      <alignment horizontal="left" vertical="top"/>
    </xf>
    <xf numFmtId="0" fontId="31" fillId="0" borderId="17" xfId="0" applyFont="1" applyBorder="1" applyAlignment="1">
      <alignment horizontal="left" vertical="top"/>
    </xf>
    <xf numFmtId="0" fontId="20" fillId="0" borderId="18" xfId="0" applyFont="1" applyBorder="1" applyAlignment="1">
      <alignment horizontal="left" vertical="top"/>
    </xf>
    <xf numFmtId="0" fontId="31" fillId="0" borderId="16" xfId="0" applyFont="1" applyBorder="1" applyAlignment="1">
      <alignment horizontal="left" vertical="top"/>
    </xf>
    <xf numFmtId="0" fontId="34" fillId="0" borderId="11" xfId="0" applyFont="1" applyBorder="1" applyAlignment="1">
      <alignment horizontal="right" vertical="center"/>
    </xf>
    <xf numFmtId="0" fontId="0" fillId="33" borderId="0" xfId="0" applyFill="1" applyAlignment="1" applyProtection="1">
      <alignment horizontal="left" vertical="center"/>
      <protection locked="0"/>
    </xf>
    <xf numFmtId="0" fontId="0" fillId="33" borderId="11" xfId="0" applyFill="1" applyBorder="1" applyAlignment="1" applyProtection="1">
      <alignment horizontal="left" vertical="center"/>
      <protection locked="0"/>
    </xf>
    <xf numFmtId="0" fontId="0" fillId="33" borderId="12" xfId="0" applyFill="1" applyBorder="1" applyAlignment="1" applyProtection="1">
      <alignment horizontal="left" vertical="center"/>
      <protection locked="0"/>
    </xf>
    <xf numFmtId="49" fontId="0" fillId="33" borderId="12" xfId="0" applyNumberFormat="1" applyFill="1" applyBorder="1" applyAlignment="1" applyProtection="1">
      <alignment horizontal="left" vertical="center"/>
      <protection locked="0"/>
    </xf>
    <xf numFmtId="49" fontId="0" fillId="33" borderId="11" xfId="0" applyNumberFormat="1" applyFill="1" applyBorder="1" applyAlignment="1" applyProtection="1">
      <alignment horizontal="left" vertical="center"/>
      <protection locked="0"/>
    </xf>
    <xf numFmtId="0" fontId="0" fillId="0" borderId="31" xfId="0" applyBorder="1" applyAlignment="1">
      <alignment shrinkToFi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20" fillId="0" borderId="13" xfId="0" applyFont="1" applyBorder="1" applyAlignment="1">
      <alignment horizontal="center" vertical="center"/>
    </xf>
    <xf numFmtId="0" fontId="20" fillId="0" borderId="13" xfId="0" applyFont="1" applyBorder="1" applyAlignment="1">
      <alignment horizontal="left" vertical="center" shrinkToFit="1"/>
    </xf>
    <xf numFmtId="0" fontId="20" fillId="0" borderId="19" xfId="0" applyFont="1" applyBorder="1" applyAlignment="1">
      <alignment horizontal="left" vertical="center" shrinkToFit="1"/>
    </xf>
    <xf numFmtId="0" fontId="22" fillId="0" borderId="0" xfId="0" applyFont="1" applyAlignment="1">
      <alignment horizontal="center" vertical="center" wrapText="1"/>
    </xf>
    <xf numFmtId="0" fontId="22" fillId="0" borderId="17" xfId="0" applyFont="1"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19" fillId="0" borderId="14" xfId="0" applyFont="1" applyBorder="1" applyAlignment="1">
      <alignment horizontal="center" vertical="center"/>
    </xf>
    <xf numFmtId="0" fontId="20"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0" xfId="0" applyFont="1" applyAlignment="1">
      <alignment horizontal="center" vertical="center"/>
    </xf>
    <xf numFmtId="0" fontId="28" fillId="0" borderId="18" xfId="0" applyFont="1" applyBorder="1" applyAlignment="1">
      <alignment horizontal="center" vertical="center"/>
    </xf>
    <xf numFmtId="0" fontId="28" fillId="0" borderId="10" xfId="0" applyFont="1" applyBorder="1" applyAlignment="1">
      <alignment horizontal="center" vertical="center"/>
    </xf>
    <xf numFmtId="177" fontId="20" fillId="0" borderId="18" xfId="0" applyNumberFormat="1" applyFont="1" applyBorder="1" applyAlignment="1">
      <alignment horizontal="center" vertical="center" shrinkToFit="1"/>
    </xf>
    <xf numFmtId="177" fontId="20" fillId="0" borderId="10" xfId="0" applyNumberFormat="1" applyFont="1" applyBorder="1" applyAlignment="1">
      <alignment horizontal="center" vertical="center" shrinkToFit="1"/>
    </xf>
    <xf numFmtId="0" fontId="25" fillId="0" borderId="0" xfId="0" applyFont="1" applyAlignment="1">
      <alignment horizontal="center" vertical="center"/>
    </xf>
    <xf numFmtId="176" fontId="0" fillId="0" borderId="0" xfId="0" applyNumberFormat="1">
      <alignment vertical="center"/>
    </xf>
    <xf numFmtId="0" fontId="26" fillId="0" borderId="0" xfId="0" applyFont="1" applyAlignment="1">
      <alignment horizontal="center" vertical="center" shrinkToFit="1"/>
    </xf>
    <xf numFmtId="0" fontId="35" fillId="0" borderId="0" xfId="0" applyFont="1" applyAlignment="1">
      <alignment horizontal="center" vertical="top"/>
    </xf>
    <xf numFmtId="0" fontId="0" fillId="0" borderId="30" xfId="0" applyBorder="1" applyAlignment="1">
      <alignment shrinkToFit="1"/>
    </xf>
    <xf numFmtId="0" fontId="20" fillId="0" borderId="28" xfId="0" applyFont="1" applyBorder="1" applyAlignment="1">
      <alignment horizontal="center" vertical="center"/>
    </xf>
    <xf numFmtId="0" fontId="20" fillId="0" borderId="19" xfId="0" applyFont="1" applyBorder="1" applyAlignment="1">
      <alignment horizontal="center" vertical="center"/>
    </xf>
    <xf numFmtId="0" fontId="29" fillId="0" borderId="27" xfId="0" applyFont="1" applyBorder="1" applyAlignment="1">
      <alignment horizontal="center" vertical="center"/>
    </xf>
    <xf numFmtId="0" fontId="29" fillId="0" borderId="13" xfId="0" applyFont="1" applyBorder="1" applyAlignment="1">
      <alignment horizontal="center" vertical="center"/>
    </xf>
    <xf numFmtId="6" fontId="20" fillId="0" borderId="13" xfId="42" applyFont="1" applyBorder="1" applyAlignment="1">
      <alignment horizontal="center" vertical="center"/>
    </xf>
    <xf numFmtId="6" fontId="20" fillId="0" borderId="19" xfId="42" applyFont="1" applyBorder="1" applyAlignment="1">
      <alignment horizontal="center" vertical="center"/>
    </xf>
    <xf numFmtId="0" fontId="27" fillId="0" borderId="0" xfId="0" applyFont="1" applyAlignment="1">
      <alignment horizontal="left" vertical="top"/>
    </xf>
    <xf numFmtId="0" fontId="29" fillId="0" borderId="33" xfId="0" applyFont="1" applyBorder="1" applyAlignment="1">
      <alignment horizontal="center"/>
    </xf>
    <xf numFmtId="0" fontId="29" fillId="0" borderId="34" xfId="0" applyFont="1" applyBorder="1" applyAlignment="1">
      <alignment horizontal="center"/>
    </xf>
    <xf numFmtId="0" fontId="29" fillId="0" borderId="35" xfId="0" applyFont="1" applyBorder="1" applyAlignment="1">
      <alignment horizontal="center"/>
    </xf>
    <xf numFmtId="0" fontId="0" fillId="33" borderId="0" xfId="0" applyFill="1" applyAlignment="1" applyProtection="1">
      <alignment horizontal="left" vertical="top"/>
      <protection locked="0"/>
    </xf>
    <xf numFmtId="0" fontId="31" fillId="0" borderId="10" xfId="0" applyFont="1" applyBorder="1" applyAlignment="1">
      <alignment horizontal="center" vertical="center"/>
    </xf>
    <xf numFmtId="0" fontId="31" fillId="0" borderId="26"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2" builtinId="7"/>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23</xdr:col>
      <xdr:colOff>17893</xdr:colOff>
      <xdr:row>7</xdr:row>
      <xdr:rowOff>47625</xdr:rowOff>
    </xdr:from>
    <xdr:to>
      <xdr:col>31</xdr:col>
      <xdr:colOff>238125</xdr:colOff>
      <xdr:row>10</xdr:row>
      <xdr:rowOff>108450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9093" y="1714500"/>
          <a:ext cx="2201432" cy="775200"/>
        </a:xfrm>
        <a:prstGeom prst="rect">
          <a:avLst/>
        </a:prstGeom>
      </xdr:spPr>
    </xdr:pic>
    <xdr:clientData/>
  </xdr:twoCellAnchor>
  <xdr:twoCellAnchor>
    <xdr:from>
      <xdr:col>21</xdr:col>
      <xdr:colOff>38100</xdr:colOff>
      <xdr:row>6</xdr:row>
      <xdr:rowOff>104775</xdr:rowOff>
    </xdr:from>
    <xdr:to>
      <xdr:col>22</xdr:col>
      <xdr:colOff>76200</xdr:colOff>
      <xdr:row>9</xdr:row>
      <xdr:rowOff>95250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9144000" y="1533525"/>
          <a:ext cx="285750" cy="7048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238125</xdr:colOff>
      <xdr:row>0</xdr:row>
      <xdr:rowOff>171450</xdr:rowOff>
    </xdr:from>
    <xdr:to>
      <xdr:col>20</xdr:col>
      <xdr:colOff>180975</xdr:colOff>
      <xdr:row>1</xdr:row>
      <xdr:rowOff>219075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rot="16200000">
          <a:off x="10248900" y="-38100"/>
          <a:ext cx="285750" cy="7048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42"/>
  <sheetViews>
    <sheetView showGridLines="0" tabSelected="1" zoomScaleNormal="100" workbookViewId="0">
      <selection activeCell="D2" sqref="D2"/>
    </sheetView>
  </sheetViews>
  <sheetFormatPr defaultColWidth="2.88671875" defaultRowHeight="18.75" customHeight="1" x14ac:dyDescent="0.25"/>
  <cols>
    <col min="1" max="1" width="25.5546875" customWidth="1"/>
    <col min="2" max="2" width="2.88671875" customWidth="1"/>
    <col min="3" max="3" width="13" style="1" customWidth="1"/>
    <col min="4" max="4" width="28" style="7" customWidth="1"/>
    <col min="7" max="7" width="2.88671875" customWidth="1"/>
    <col min="19" max="19" width="3.109375" bestFit="1" customWidth="1"/>
    <col min="22" max="22" width="2.88671875" customWidth="1"/>
    <col min="23" max="23" width="5.88671875" bestFit="1" customWidth="1"/>
    <col min="31" max="31" width="2.88671875" customWidth="1"/>
  </cols>
  <sheetData>
    <row r="1" spans="2:32" ht="18.75" customHeight="1" x14ac:dyDescent="0.25">
      <c r="D1" s="13" t="s">
        <v>477</v>
      </c>
      <c r="AA1" s="78">
        <f ca="1">TODAY()</f>
        <v>45762</v>
      </c>
      <c r="AB1" s="78"/>
      <c r="AC1" s="78"/>
      <c r="AD1" s="78"/>
      <c r="AE1" s="78"/>
      <c r="AF1" s="78"/>
    </row>
    <row r="2" spans="2:32" ht="18.75" customHeight="1" x14ac:dyDescent="0.25">
      <c r="C2" s="5" t="s">
        <v>321</v>
      </c>
      <c r="D2" s="42"/>
      <c r="AA2" s="11"/>
      <c r="AB2" s="11"/>
      <c r="AC2" s="11"/>
      <c r="AD2" s="11"/>
      <c r="AE2" s="11"/>
      <c r="AF2" s="11"/>
    </row>
    <row r="3" spans="2:32" ht="18.75" customHeight="1" x14ac:dyDescent="0.25">
      <c r="C3" s="6" t="s">
        <v>322</v>
      </c>
      <c r="D3" s="43"/>
      <c r="G3" s="77" t="s">
        <v>485</v>
      </c>
      <c r="H3" s="77"/>
      <c r="I3" s="77"/>
      <c r="J3" s="77"/>
      <c r="K3" s="77"/>
      <c r="L3" s="77"/>
      <c r="M3" s="77"/>
      <c r="N3" s="77"/>
      <c r="O3" s="77"/>
      <c r="P3" s="77"/>
      <c r="Q3" s="77"/>
      <c r="R3" s="77"/>
      <c r="S3" s="77"/>
      <c r="T3" s="77"/>
      <c r="U3" s="77"/>
      <c r="V3" s="77"/>
      <c r="W3" s="77"/>
      <c r="X3" s="77"/>
      <c r="Y3" s="77"/>
      <c r="Z3" s="77"/>
      <c r="AA3" s="77"/>
      <c r="AB3" s="77"/>
      <c r="AC3" s="77"/>
      <c r="AD3" s="77"/>
      <c r="AE3" s="77"/>
      <c r="AF3" s="77"/>
    </row>
    <row r="4" spans="2:32" ht="18.75" customHeight="1" x14ac:dyDescent="0.25">
      <c r="C4" s="6" t="s">
        <v>324</v>
      </c>
      <c r="D4" s="43"/>
      <c r="G4" s="79" t="s">
        <v>319</v>
      </c>
      <c r="H4" s="79"/>
      <c r="I4" s="79"/>
      <c r="J4" s="79"/>
      <c r="K4" s="79"/>
      <c r="L4" s="79"/>
      <c r="M4" s="79"/>
      <c r="N4" s="79"/>
      <c r="O4" s="79"/>
      <c r="P4" s="79"/>
      <c r="Q4" s="79"/>
      <c r="R4" s="79"/>
      <c r="S4" s="79"/>
      <c r="T4" s="79"/>
      <c r="U4" s="79"/>
      <c r="V4" s="79"/>
      <c r="W4" s="79"/>
      <c r="X4" s="79"/>
      <c r="Y4" s="79"/>
      <c r="Z4" s="79"/>
      <c r="AA4" s="79"/>
      <c r="AB4" s="79"/>
      <c r="AC4" s="79"/>
      <c r="AD4" s="79"/>
      <c r="AE4" s="79"/>
      <c r="AF4" s="79"/>
    </row>
    <row r="5" spans="2:32" ht="18.75" customHeight="1" x14ac:dyDescent="0.25">
      <c r="C5" s="6" t="s">
        <v>318</v>
      </c>
      <c r="D5" s="43"/>
      <c r="G5" s="79"/>
      <c r="H5" s="79"/>
      <c r="I5" s="79"/>
      <c r="J5" s="79"/>
      <c r="K5" s="79"/>
      <c r="L5" s="79"/>
      <c r="M5" s="79"/>
      <c r="N5" s="79"/>
      <c r="O5" s="79"/>
      <c r="P5" s="79"/>
      <c r="Q5" s="79"/>
      <c r="R5" s="79"/>
      <c r="S5" s="79"/>
      <c r="T5" s="79"/>
      <c r="U5" s="79"/>
      <c r="V5" s="79"/>
      <c r="W5" s="79"/>
      <c r="X5" s="79"/>
      <c r="Y5" s="79"/>
      <c r="Z5" s="79"/>
      <c r="AA5" s="79"/>
      <c r="AB5" s="79"/>
      <c r="AC5" s="79"/>
      <c r="AD5" s="79"/>
      <c r="AE5" s="79"/>
      <c r="AF5" s="79"/>
    </row>
    <row r="6" spans="2:32" ht="18.75" customHeight="1" x14ac:dyDescent="0.25">
      <c r="G6" s="80" t="s">
        <v>320</v>
      </c>
      <c r="H6" s="80"/>
      <c r="I6" s="80"/>
      <c r="J6" s="80"/>
      <c r="K6" s="80"/>
      <c r="L6" s="80"/>
      <c r="M6" s="80"/>
      <c r="N6" s="80"/>
      <c r="O6" s="80"/>
      <c r="P6" s="80"/>
      <c r="Q6" s="80"/>
      <c r="R6" s="80"/>
      <c r="S6" s="80"/>
      <c r="T6" s="80"/>
      <c r="U6" s="80"/>
      <c r="V6" s="80"/>
      <c r="W6" s="80"/>
      <c r="X6" s="80"/>
      <c r="Y6" s="80"/>
      <c r="Z6" s="80"/>
      <c r="AA6" s="80"/>
      <c r="AB6" s="80"/>
      <c r="AC6" s="80"/>
      <c r="AD6" s="80"/>
      <c r="AE6" s="80"/>
      <c r="AF6" s="80"/>
    </row>
    <row r="7" spans="2:32" ht="18.75" customHeight="1" x14ac:dyDescent="0.25">
      <c r="C7" s="5" t="s">
        <v>328</v>
      </c>
      <c r="D7" s="42"/>
      <c r="G7" s="2"/>
      <c r="J7" s="1" t="s">
        <v>321</v>
      </c>
      <c r="K7" t="s">
        <v>323</v>
      </c>
      <c r="L7" s="81" t="str">
        <f>IF(D2="","",D2)</f>
        <v/>
      </c>
      <c r="M7" s="81"/>
      <c r="N7" s="81"/>
      <c r="O7" s="81"/>
      <c r="P7" s="81"/>
      <c r="Q7" s="81"/>
      <c r="R7" s="81"/>
      <c r="S7" s="81"/>
      <c r="T7" s="81"/>
      <c r="AC7" s="3"/>
      <c r="AD7" s="3"/>
      <c r="AE7" s="3"/>
      <c r="AF7" s="4"/>
    </row>
    <row r="8" spans="2:32" ht="18.75" customHeight="1" x14ac:dyDescent="0.25">
      <c r="C8" s="40" t="s">
        <v>486</v>
      </c>
      <c r="D8" s="42"/>
      <c r="G8" s="3"/>
      <c r="J8" s="1" t="s">
        <v>322</v>
      </c>
      <c r="K8" t="s">
        <v>323</v>
      </c>
      <c r="L8" s="46" t="str">
        <f>IF(D3="","",D3&amp;" 様")</f>
        <v/>
      </c>
      <c r="M8" s="46"/>
      <c r="N8" s="46"/>
      <c r="O8" s="46"/>
      <c r="P8" s="46"/>
      <c r="Q8" s="46"/>
      <c r="R8" s="46"/>
      <c r="S8" s="46"/>
      <c r="T8" s="46"/>
      <c r="AC8" s="3"/>
      <c r="AD8" s="3"/>
      <c r="AE8" s="3"/>
      <c r="AF8" s="4"/>
    </row>
    <row r="9" spans="2:32" ht="18.75" customHeight="1" x14ac:dyDescent="0.25">
      <c r="C9" s="6" t="s">
        <v>313</v>
      </c>
      <c r="D9" s="44"/>
      <c r="G9" s="3"/>
      <c r="J9" s="1" t="s">
        <v>325</v>
      </c>
      <c r="K9" t="s">
        <v>323</v>
      </c>
      <c r="L9" s="46" t="str">
        <f>IF(D4="","",D4)</f>
        <v/>
      </c>
      <c r="M9" s="46"/>
      <c r="N9" s="46"/>
      <c r="O9" s="46"/>
      <c r="P9" s="46"/>
      <c r="Q9" s="46"/>
      <c r="R9" s="46"/>
      <c r="S9" s="46"/>
      <c r="T9" s="46"/>
      <c r="AF9" s="8"/>
    </row>
    <row r="10" spans="2:32" ht="18.75" customHeight="1" x14ac:dyDescent="0.25">
      <c r="C10" s="6" t="s">
        <v>329</v>
      </c>
      <c r="D10" s="44"/>
      <c r="G10" s="3"/>
      <c r="J10" s="1" t="s">
        <v>326</v>
      </c>
      <c r="K10" t="s">
        <v>323</v>
      </c>
      <c r="L10" s="46" t="str">
        <f>IF(D5="","",D5)</f>
        <v/>
      </c>
      <c r="M10" s="46"/>
      <c r="N10" s="46"/>
      <c r="O10" s="46"/>
      <c r="P10" s="46"/>
      <c r="Q10" s="46"/>
      <c r="R10" s="46"/>
      <c r="S10" s="46"/>
      <c r="T10" s="46"/>
    </row>
    <row r="11" spans="2:32" ht="18.75" customHeight="1" thickBot="1" x14ac:dyDescent="0.3"/>
    <row r="12" spans="2:32" ht="18.75" customHeight="1" x14ac:dyDescent="0.25">
      <c r="C12" s="1" t="s">
        <v>473</v>
      </c>
      <c r="G12" s="58" t="str">
        <f>IF($D$7="その他",$D$8,IF($D$7="","",$D$7))</f>
        <v/>
      </c>
      <c r="H12" s="59"/>
      <c r="I12" s="59"/>
      <c r="J12" s="59"/>
      <c r="K12" s="59"/>
      <c r="L12" s="69" t="s">
        <v>314</v>
      </c>
      <c r="M12" s="70"/>
      <c r="N12" s="63" t="s">
        <v>316</v>
      </c>
      <c r="O12" s="64"/>
      <c r="P12" s="84" t="s">
        <v>471</v>
      </c>
      <c r="Q12" s="85"/>
      <c r="R12" s="85"/>
      <c r="S12" s="86" t="str">
        <f>IF(D13="","",VLOOKUP(D13,データ!$A:$D,3,0))</f>
        <v/>
      </c>
      <c r="T12" s="86"/>
      <c r="U12" s="87"/>
      <c r="V12" s="82" t="s">
        <v>472</v>
      </c>
      <c r="W12" s="53"/>
      <c r="X12" s="53" t="str">
        <f>IF(D13="","","978-4-7653-"&amp;D13)</f>
        <v/>
      </c>
      <c r="Y12" s="53"/>
      <c r="Z12" s="53"/>
      <c r="AA12" s="53"/>
      <c r="AB12" s="53"/>
      <c r="AC12" s="83"/>
      <c r="AD12" s="82" t="s">
        <v>327</v>
      </c>
      <c r="AE12" s="53"/>
      <c r="AF12" s="83"/>
    </row>
    <row r="13" spans="2:32" ht="18.75" customHeight="1" x14ac:dyDescent="0.25">
      <c r="C13" s="5" t="s">
        <v>474</v>
      </c>
      <c r="D13" s="45"/>
      <c r="G13" s="60" t="str">
        <f>IF($D$9="","",$D$9)</f>
        <v/>
      </c>
      <c r="H13" s="61"/>
      <c r="I13" s="61"/>
      <c r="J13" s="61"/>
      <c r="K13" s="62"/>
      <c r="L13" s="71" t="str">
        <f>IF($D$3="","",$D$3)</f>
        <v/>
      </c>
      <c r="M13" s="72"/>
      <c r="N13" s="65" t="str">
        <f>IF(D15="","",D15)</f>
        <v/>
      </c>
      <c r="O13" s="66"/>
      <c r="P13" s="56" t="str">
        <f>IF(D13="",IF(D14="","",D14),VLOOKUP(D13,データ!$A:$D,2,0))</f>
        <v/>
      </c>
      <c r="Q13" s="56"/>
      <c r="R13" s="56"/>
      <c r="S13" s="56"/>
      <c r="T13" s="56"/>
      <c r="U13" s="56"/>
      <c r="V13" s="56"/>
      <c r="W13" s="56"/>
      <c r="X13" s="56"/>
      <c r="Y13" s="56"/>
      <c r="Z13" s="56"/>
      <c r="AA13" s="56"/>
      <c r="AB13" s="56"/>
      <c r="AC13" s="56"/>
      <c r="AD13" s="56"/>
      <c r="AE13" s="56"/>
      <c r="AF13" s="57"/>
    </row>
    <row r="14" spans="2:32" ht="18.75" customHeight="1" x14ac:dyDescent="0.25">
      <c r="C14" s="5" t="s">
        <v>484</v>
      </c>
      <c r="D14" s="42"/>
      <c r="G14" s="60" t="str">
        <f>IF($D$10="","",$D$10)</f>
        <v/>
      </c>
      <c r="H14" s="61"/>
      <c r="I14" s="61"/>
      <c r="J14" s="61"/>
      <c r="K14" s="62"/>
      <c r="L14" s="73"/>
      <c r="M14" s="74"/>
      <c r="N14" s="65"/>
      <c r="O14" s="66"/>
      <c r="P14" s="56"/>
      <c r="Q14" s="56"/>
      <c r="R14" s="56"/>
      <c r="S14" s="56"/>
      <c r="T14" s="56"/>
      <c r="U14" s="56"/>
      <c r="V14" s="56"/>
      <c r="W14" s="56"/>
      <c r="X14" s="56"/>
      <c r="Y14" s="56"/>
      <c r="Z14" s="56"/>
      <c r="AA14" s="56"/>
      <c r="AB14" s="56"/>
      <c r="AC14" s="56"/>
      <c r="AD14" s="56"/>
      <c r="AE14" s="56"/>
      <c r="AF14" s="57"/>
    </row>
    <row r="15" spans="2:32" ht="18.75" customHeight="1" x14ac:dyDescent="0.25">
      <c r="C15" s="6" t="s">
        <v>316</v>
      </c>
      <c r="D15" s="43"/>
      <c r="G15" s="47" t="str">
        <f>IF(D2="","",D2)</f>
        <v/>
      </c>
      <c r="H15" s="48"/>
      <c r="I15" s="48"/>
      <c r="J15" s="48"/>
      <c r="K15" s="49"/>
      <c r="L15" s="69" t="s">
        <v>315</v>
      </c>
      <c r="M15" s="70"/>
      <c r="N15" s="65"/>
      <c r="O15" s="66"/>
      <c r="P15" s="56"/>
      <c r="Q15" s="56"/>
      <c r="R15" s="56"/>
      <c r="S15" s="56"/>
      <c r="T15" s="56"/>
      <c r="U15" s="56"/>
      <c r="V15" s="56"/>
      <c r="W15" s="56"/>
      <c r="X15" s="56"/>
      <c r="Y15" s="56"/>
      <c r="Z15" s="56"/>
      <c r="AA15" s="56"/>
      <c r="AB15" s="56"/>
      <c r="AC15" s="56"/>
      <c r="AD15" s="56"/>
      <c r="AE15" s="56"/>
      <c r="AF15" s="57"/>
    </row>
    <row r="16" spans="2:32" ht="18.75" customHeight="1" thickBot="1" x14ac:dyDescent="0.3">
      <c r="C16" s="6" t="s">
        <v>317</v>
      </c>
      <c r="D16" s="43"/>
      <c r="G16" s="50"/>
      <c r="H16" s="51"/>
      <c r="I16" s="51"/>
      <c r="J16" s="51"/>
      <c r="K16" s="52"/>
      <c r="L16" s="75">
        <f ca="1">$AA$1</f>
        <v>45762</v>
      </c>
      <c r="M16" s="76"/>
      <c r="N16" s="67"/>
      <c r="O16" s="68"/>
      <c r="P16" s="53" t="s">
        <v>317</v>
      </c>
      <c r="Q16" s="53"/>
      <c r="R16" s="54" t="str">
        <f>IF(D16="","",D16)</f>
        <v/>
      </c>
      <c r="S16" s="54"/>
      <c r="T16" s="54"/>
      <c r="U16" s="54"/>
      <c r="V16" s="54"/>
      <c r="W16" s="54"/>
      <c r="X16" s="54"/>
      <c r="Y16" s="54"/>
      <c r="Z16" s="54"/>
      <c r="AA16" s="54"/>
      <c r="AB16" s="54"/>
      <c r="AC16" s="54"/>
      <c r="AD16" s="54"/>
      <c r="AE16" s="54"/>
      <c r="AF16" s="55"/>
    </row>
    <row r="17" spans="2:32" ht="18.75" customHeight="1" thickBot="1" x14ac:dyDescent="0.3"/>
    <row r="18" spans="2:32" ht="18.75" customHeight="1" x14ac:dyDescent="0.25">
      <c r="C18" s="1" t="s">
        <v>475</v>
      </c>
      <c r="G18" s="58" t="str">
        <f>IF($D$7="その他",$D$8,IF($D$7="","",$D$7))</f>
        <v/>
      </c>
      <c r="H18" s="59"/>
      <c r="I18" s="59"/>
      <c r="J18" s="59"/>
      <c r="K18" s="59"/>
      <c r="L18" s="69" t="s">
        <v>314</v>
      </c>
      <c r="M18" s="70"/>
      <c r="N18" s="63" t="s">
        <v>316</v>
      </c>
      <c r="O18" s="64"/>
      <c r="P18" s="84" t="s">
        <v>471</v>
      </c>
      <c r="Q18" s="85"/>
      <c r="R18" s="85"/>
      <c r="S18" s="86" t="str">
        <f>IF(D19="","",VLOOKUP(D19,データ!$A:$D,3,0))</f>
        <v/>
      </c>
      <c r="T18" s="86"/>
      <c r="U18" s="87"/>
      <c r="V18" s="82" t="s">
        <v>472</v>
      </c>
      <c r="W18" s="53"/>
      <c r="X18" s="53" t="str">
        <f>IF(D19="","","978-4-7653-"&amp;D19)</f>
        <v/>
      </c>
      <c r="Y18" s="53"/>
      <c r="Z18" s="53"/>
      <c r="AA18" s="53"/>
      <c r="AB18" s="53"/>
      <c r="AC18" s="83"/>
      <c r="AD18" s="82" t="s">
        <v>327</v>
      </c>
      <c r="AE18" s="53"/>
      <c r="AF18" s="83"/>
    </row>
    <row r="19" spans="2:32" ht="18.75" customHeight="1" x14ac:dyDescent="0.25">
      <c r="C19" s="5" t="s">
        <v>474</v>
      </c>
      <c r="D19" s="45"/>
      <c r="G19" s="60" t="str">
        <f>IF($D$9="","",$D$9)</f>
        <v/>
      </c>
      <c r="H19" s="61"/>
      <c r="I19" s="61"/>
      <c r="J19" s="61"/>
      <c r="K19" s="62"/>
      <c r="L19" s="71" t="str">
        <f>IF($D$3="","",$D$3)</f>
        <v/>
      </c>
      <c r="M19" s="72"/>
      <c r="N19" s="65" t="str">
        <f>IF(D21="","",D21)</f>
        <v/>
      </c>
      <c r="O19" s="66"/>
      <c r="P19" s="56" t="str">
        <f>IF(D19="","",VLOOKUP(D19,データ!$A:$D,2,0))</f>
        <v/>
      </c>
      <c r="Q19" s="56"/>
      <c r="R19" s="56"/>
      <c r="S19" s="56"/>
      <c r="T19" s="56"/>
      <c r="U19" s="56"/>
      <c r="V19" s="56"/>
      <c r="W19" s="56"/>
      <c r="X19" s="56"/>
      <c r="Y19" s="56"/>
      <c r="Z19" s="56"/>
      <c r="AA19" s="56"/>
      <c r="AB19" s="56"/>
      <c r="AC19" s="56"/>
      <c r="AD19" s="56"/>
      <c r="AE19" s="56"/>
      <c r="AF19" s="57"/>
    </row>
    <row r="20" spans="2:32" ht="18.75" customHeight="1" x14ac:dyDescent="0.25">
      <c r="C20" s="5" t="s">
        <v>484</v>
      </c>
      <c r="D20" s="42"/>
      <c r="G20" s="60" t="str">
        <f>IF($D$10="","",$D$10)</f>
        <v/>
      </c>
      <c r="H20" s="61"/>
      <c r="I20" s="61"/>
      <c r="J20" s="61"/>
      <c r="K20" s="62"/>
      <c r="L20" s="73"/>
      <c r="M20" s="74"/>
      <c r="N20" s="65"/>
      <c r="O20" s="66"/>
      <c r="P20" s="56"/>
      <c r="Q20" s="56"/>
      <c r="R20" s="56"/>
      <c r="S20" s="56"/>
      <c r="T20" s="56"/>
      <c r="U20" s="56"/>
      <c r="V20" s="56"/>
      <c r="W20" s="56"/>
      <c r="X20" s="56"/>
      <c r="Y20" s="56"/>
      <c r="Z20" s="56"/>
      <c r="AA20" s="56"/>
      <c r="AB20" s="56"/>
      <c r="AC20" s="56"/>
      <c r="AD20" s="56"/>
      <c r="AE20" s="56"/>
      <c r="AF20" s="57"/>
    </row>
    <row r="21" spans="2:32" ht="18.75" customHeight="1" x14ac:dyDescent="0.25">
      <c r="C21" s="6" t="s">
        <v>316</v>
      </c>
      <c r="D21" s="43"/>
      <c r="G21" s="47" t="str">
        <f>IF(D9="","",D9)</f>
        <v/>
      </c>
      <c r="H21" s="48"/>
      <c r="I21" s="48"/>
      <c r="J21" s="48"/>
      <c r="K21" s="49"/>
      <c r="L21" s="69" t="s">
        <v>315</v>
      </c>
      <c r="M21" s="70"/>
      <c r="N21" s="65"/>
      <c r="O21" s="66"/>
      <c r="P21" s="56"/>
      <c r="Q21" s="56"/>
      <c r="R21" s="56"/>
      <c r="S21" s="56"/>
      <c r="T21" s="56"/>
      <c r="U21" s="56"/>
      <c r="V21" s="56"/>
      <c r="W21" s="56"/>
      <c r="X21" s="56"/>
      <c r="Y21" s="56"/>
      <c r="Z21" s="56"/>
      <c r="AA21" s="56"/>
      <c r="AB21" s="56"/>
      <c r="AC21" s="56"/>
      <c r="AD21" s="56"/>
      <c r="AE21" s="56"/>
      <c r="AF21" s="57"/>
    </row>
    <row r="22" spans="2:32" ht="18.75" customHeight="1" thickBot="1" x14ac:dyDescent="0.3">
      <c r="C22" s="6" t="s">
        <v>317</v>
      </c>
      <c r="D22" s="43"/>
      <c r="G22" s="50"/>
      <c r="H22" s="51"/>
      <c r="I22" s="51"/>
      <c r="J22" s="51"/>
      <c r="K22" s="52"/>
      <c r="L22" s="75">
        <f ca="1">$AA$1</f>
        <v>45762</v>
      </c>
      <c r="M22" s="76"/>
      <c r="N22" s="67"/>
      <c r="O22" s="68"/>
      <c r="P22" s="53" t="s">
        <v>317</v>
      </c>
      <c r="Q22" s="53"/>
      <c r="R22" s="54" t="str">
        <f>IF(D22="","",D22)</f>
        <v/>
      </c>
      <c r="S22" s="54"/>
      <c r="T22" s="54"/>
      <c r="U22" s="54"/>
      <c r="V22" s="54"/>
      <c r="W22" s="54"/>
      <c r="X22" s="54"/>
      <c r="Y22" s="54"/>
      <c r="Z22" s="54"/>
      <c r="AA22" s="54"/>
      <c r="AB22" s="54"/>
      <c r="AC22" s="54"/>
      <c r="AD22" s="54"/>
      <c r="AE22" s="54"/>
      <c r="AF22" s="55"/>
    </row>
    <row r="23" spans="2:32" ht="18.75" customHeight="1" thickBot="1" x14ac:dyDescent="0.3"/>
    <row r="24" spans="2:32" ht="18.75" customHeight="1" x14ac:dyDescent="0.25">
      <c r="C24" s="1" t="s">
        <v>476</v>
      </c>
      <c r="G24" s="58" t="str">
        <f>IF($D$7="その他",$D$8,IF($D$7="","",$D$7))</f>
        <v/>
      </c>
      <c r="H24" s="59"/>
      <c r="I24" s="59"/>
      <c r="J24" s="59"/>
      <c r="K24" s="59"/>
      <c r="L24" s="69" t="s">
        <v>314</v>
      </c>
      <c r="M24" s="70"/>
      <c r="N24" s="63" t="s">
        <v>316</v>
      </c>
      <c r="O24" s="64"/>
      <c r="P24" s="84" t="s">
        <v>471</v>
      </c>
      <c r="Q24" s="85"/>
      <c r="R24" s="85"/>
      <c r="S24" s="86" t="str">
        <f>IF(D25="","",VLOOKUP(D25,データ!$A:$D,3,0))</f>
        <v/>
      </c>
      <c r="T24" s="86"/>
      <c r="U24" s="87"/>
      <c r="V24" s="82" t="s">
        <v>472</v>
      </c>
      <c r="W24" s="53"/>
      <c r="X24" s="53" t="str">
        <f>IF(D25="","","978-4-7653-"&amp;D25)</f>
        <v/>
      </c>
      <c r="Y24" s="53"/>
      <c r="Z24" s="53"/>
      <c r="AA24" s="53"/>
      <c r="AB24" s="53"/>
      <c r="AC24" s="83"/>
      <c r="AD24" s="82" t="s">
        <v>327</v>
      </c>
      <c r="AE24" s="53"/>
      <c r="AF24" s="83"/>
    </row>
    <row r="25" spans="2:32" ht="18.75" customHeight="1" x14ac:dyDescent="0.25">
      <c r="C25" s="5" t="s">
        <v>474</v>
      </c>
      <c r="D25" s="45"/>
      <c r="G25" s="60" t="str">
        <f>IF($D$9="","",$D$9)</f>
        <v/>
      </c>
      <c r="H25" s="61"/>
      <c r="I25" s="61"/>
      <c r="J25" s="61"/>
      <c r="K25" s="62"/>
      <c r="L25" s="71" t="str">
        <f>IF($D$3="","",$D$3)</f>
        <v/>
      </c>
      <c r="M25" s="72"/>
      <c r="N25" s="65" t="str">
        <f>IF(D27="","",D27)</f>
        <v/>
      </c>
      <c r="O25" s="66"/>
      <c r="P25" s="56" t="str">
        <f>IF(D25="","",VLOOKUP(D25,データ!$A:$D,2,0))</f>
        <v/>
      </c>
      <c r="Q25" s="56"/>
      <c r="R25" s="56"/>
      <c r="S25" s="56"/>
      <c r="T25" s="56"/>
      <c r="U25" s="56"/>
      <c r="V25" s="56"/>
      <c r="W25" s="56"/>
      <c r="X25" s="56"/>
      <c r="Y25" s="56"/>
      <c r="Z25" s="56"/>
      <c r="AA25" s="56"/>
      <c r="AB25" s="56"/>
      <c r="AC25" s="56"/>
      <c r="AD25" s="56"/>
      <c r="AE25" s="56"/>
      <c r="AF25" s="57"/>
    </row>
    <row r="26" spans="2:32" ht="18.75" customHeight="1" x14ac:dyDescent="0.25">
      <c r="C26" s="5" t="s">
        <v>484</v>
      </c>
      <c r="D26" s="42"/>
      <c r="G26" s="60" t="str">
        <f>IF($D$10="","",$D$10)</f>
        <v/>
      </c>
      <c r="H26" s="61"/>
      <c r="I26" s="61"/>
      <c r="J26" s="61"/>
      <c r="K26" s="62"/>
      <c r="L26" s="73"/>
      <c r="M26" s="74"/>
      <c r="N26" s="65"/>
      <c r="O26" s="66"/>
      <c r="P26" s="56"/>
      <c r="Q26" s="56"/>
      <c r="R26" s="56"/>
      <c r="S26" s="56"/>
      <c r="T26" s="56"/>
      <c r="U26" s="56"/>
      <c r="V26" s="56"/>
      <c r="W26" s="56"/>
      <c r="X26" s="56"/>
      <c r="Y26" s="56"/>
      <c r="Z26" s="56"/>
      <c r="AA26" s="56"/>
      <c r="AB26" s="56"/>
      <c r="AC26" s="56"/>
      <c r="AD26" s="56"/>
      <c r="AE26" s="56"/>
      <c r="AF26" s="57"/>
    </row>
    <row r="27" spans="2:32" ht="18.75" customHeight="1" x14ac:dyDescent="0.25">
      <c r="C27" s="6" t="s">
        <v>316</v>
      </c>
      <c r="D27" s="43"/>
      <c r="G27" s="47" t="str">
        <f>IF(D16="","",D16)</f>
        <v/>
      </c>
      <c r="H27" s="48"/>
      <c r="I27" s="48"/>
      <c r="J27" s="48"/>
      <c r="K27" s="49"/>
      <c r="L27" s="69" t="s">
        <v>315</v>
      </c>
      <c r="M27" s="70"/>
      <c r="N27" s="65"/>
      <c r="O27" s="66"/>
      <c r="P27" s="56"/>
      <c r="Q27" s="56"/>
      <c r="R27" s="56"/>
      <c r="S27" s="56"/>
      <c r="T27" s="56"/>
      <c r="U27" s="56"/>
      <c r="V27" s="56"/>
      <c r="W27" s="56"/>
      <c r="X27" s="56"/>
      <c r="Y27" s="56"/>
      <c r="Z27" s="56"/>
      <c r="AA27" s="56"/>
      <c r="AB27" s="56"/>
      <c r="AC27" s="56"/>
      <c r="AD27" s="56"/>
      <c r="AE27" s="56"/>
      <c r="AF27" s="57"/>
    </row>
    <row r="28" spans="2:32" ht="18.75" customHeight="1" thickBot="1" x14ac:dyDescent="0.3">
      <c r="C28" s="6" t="s">
        <v>317</v>
      </c>
      <c r="D28" s="43"/>
      <c r="G28" s="50"/>
      <c r="H28" s="51"/>
      <c r="I28" s="51"/>
      <c r="J28" s="51"/>
      <c r="K28" s="52"/>
      <c r="L28" s="75">
        <f ca="1">$AA$1</f>
        <v>45762</v>
      </c>
      <c r="M28" s="76"/>
      <c r="N28" s="67"/>
      <c r="O28" s="68"/>
      <c r="P28" s="53" t="s">
        <v>317</v>
      </c>
      <c r="Q28" s="53"/>
      <c r="R28" s="54" t="str">
        <f>IF(D28="","",D28)</f>
        <v/>
      </c>
      <c r="S28" s="54"/>
      <c r="T28" s="54"/>
      <c r="U28" s="54"/>
      <c r="V28" s="54"/>
      <c r="W28" s="54"/>
      <c r="X28" s="54"/>
      <c r="Y28" s="54"/>
      <c r="Z28" s="54"/>
      <c r="AA28" s="54"/>
      <c r="AB28" s="54"/>
      <c r="AC28" s="54"/>
      <c r="AD28" s="54"/>
      <c r="AE28" s="54"/>
      <c r="AF28" s="55"/>
    </row>
    <row r="29" spans="2:32" ht="18.75" customHeight="1" x14ac:dyDescent="0.25">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2:32" ht="18.75" customHeight="1" x14ac:dyDescent="0.25">
      <c r="G30" s="16"/>
      <c r="H30" s="16"/>
      <c r="I30" s="16"/>
      <c r="J30" s="16"/>
      <c r="K30" s="16"/>
      <c r="L30" s="16"/>
      <c r="M30" s="17"/>
      <c r="N30" s="17"/>
      <c r="O30" s="17"/>
      <c r="P30" s="17"/>
      <c r="Q30" s="17"/>
      <c r="R30" s="17"/>
      <c r="S30" s="18"/>
      <c r="T30" s="18"/>
      <c r="U30" s="18"/>
      <c r="V30" s="17"/>
      <c r="W30" s="17"/>
      <c r="X30" s="17"/>
      <c r="Y30" s="17"/>
      <c r="Z30" s="17"/>
      <c r="AA30" s="17"/>
      <c r="AB30" s="17"/>
      <c r="AC30" s="17"/>
      <c r="AD30" s="17"/>
      <c r="AE30" s="17"/>
      <c r="AF30" s="17"/>
    </row>
    <row r="31" spans="2:32" ht="18.75" customHeight="1" x14ac:dyDescent="0.25">
      <c r="C31" s="1" t="s">
        <v>479</v>
      </c>
      <c r="D31" s="92"/>
      <c r="G31" s="21" t="s">
        <v>478</v>
      </c>
      <c r="H31" s="22"/>
      <c r="I31" s="22"/>
      <c r="J31" s="22"/>
      <c r="K31" s="22"/>
      <c r="L31" s="22"/>
      <c r="M31" s="22"/>
      <c r="N31" s="23"/>
      <c r="O31" s="23"/>
      <c r="P31" s="24"/>
      <c r="Q31" s="24"/>
      <c r="R31" s="24"/>
      <c r="S31" s="24"/>
      <c r="T31" s="24"/>
      <c r="U31" s="24"/>
      <c r="V31" s="24"/>
      <c r="W31" s="24"/>
      <c r="X31" s="24"/>
      <c r="Y31" s="24"/>
      <c r="Z31" s="24"/>
      <c r="AA31" s="24"/>
      <c r="AB31" s="24"/>
      <c r="AC31" s="24"/>
      <c r="AD31" s="24"/>
      <c r="AE31" s="24"/>
      <c r="AF31" s="25"/>
    </row>
    <row r="32" spans="2:32" ht="18.75" customHeight="1" x14ac:dyDescent="0.25">
      <c r="D32" s="92"/>
      <c r="G32" s="26"/>
      <c r="H32" s="88" t="str">
        <f>IF(D31="","",D31)</f>
        <v/>
      </c>
      <c r="I32" s="88"/>
      <c r="J32" s="88"/>
      <c r="K32" s="88"/>
      <c r="L32" s="88"/>
      <c r="M32" s="88"/>
      <c r="N32" s="88"/>
      <c r="O32" s="88"/>
      <c r="P32" s="88"/>
      <c r="Q32" s="88"/>
      <c r="R32" s="88"/>
      <c r="S32" s="88"/>
      <c r="T32" s="88"/>
      <c r="U32" s="88"/>
      <c r="V32" s="88"/>
      <c r="W32" s="88"/>
      <c r="X32" s="88"/>
      <c r="Y32" s="88"/>
      <c r="Z32" s="88"/>
      <c r="AA32" s="88"/>
      <c r="AB32" s="88"/>
      <c r="AC32" s="88"/>
      <c r="AD32" s="88"/>
      <c r="AE32" s="88"/>
      <c r="AF32" s="27"/>
    </row>
    <row r="33" spans="2:32" ht="18.75" customHeight="1" x14ac:dyDescent="0.25">
      <c r="D33" s="92"/>
      <c r="G33" s="26"/>
      <c r="H33" s="88"/>
      <c r="I33" s="88"/>
      <c r="J33" s="88"/>
      <c r="K33" s="88"/>
      <c r="L33" s="88"/>
      <c r="M33" s="88"/>
      <c r="N33" s="88"/>
      <c r="O33" s="88"/>
      <c r="P33" s="88"/>
      <c r="Q33" s="88"/>
      <c r="R33" s="88"/>
      <c r="S33" s="88"/>
      <c r="T33" s="88"/>
      <c r="U33" s="88"/>
      <c r="V33" s="88"/>
      <c r="W33" s="88"/>
      <c r="X33" s="88"/>
      <c r="Y33" s="88"/>
      <c r="Z33" s="88"/>
      <c r="AA33" s="88"/>
      <c r="AB33" s="88"/>
      <c r="AC33" s="88"/>
      <c r="AD33" s="88"/>
      <c r="AE33" s="88"/>
      <c r="AF33" s="27"/>
    </row>
    <row r="34" spans="2:32" ht="18.75" customHeight="1" x14ac:dyDescent="0.25">
      <c r="D34" s="92"/>
      <c r="G34" s="26"/>
      <c r="H34" s="88"/>
      <c r="I34" s="88"/>
      <c r="J34" s="88"/>
      <c r="K34" s="88"/>
      <c r="L34" s="88"/>
      <c r="M34" s="88"/>
      <c r="N34" s="88"/>
      <c r="O34" s="88"/>
      <c r="P34" s="88"/>
      <c r="Q34" s="88"/>
      <c r="R34" s="88"/>
      <c r="S34" s="88"/>
      <c r="T34" s="88"/>
      <c r="U34" s="88"/>
      <c r="V34" s="88"/>
      <c r="W34" s="88"/>
      <c r="X34" s="88"/>
      <c r="Y34" s="88"/>
      <c r="Z34" s="88"/>
      <c r="AA34" s="88"/>
      <c r="AB34" s="88"/>
      <c r="AC34" s="88"/>
      <c r="AD34" s="88"/>
      <c r="AE34" s="88"/>
      <c r="AF34" s="27"/>
    </row>
    <row r="35" spans="2:32" ht="18.75" customHeight="1" x14ac:dyDescent="0.25">
      <c r="D35" s="92"/>
      <c r="G35" s="2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27"/>
    </row>
    <row r="36" spans="2:32" ht="18.75" customHeight="1" x14ac:dyDescent="0.25">
      <c r="G36" s="29"/>
      <c r="H36" s="30"/>
      <c r="I36" s="30"/>
      <c r="J36" s="30"/>
      <c r="K36" s="30"/>
      <c r="L36" s="31"/>
      <c r="M36" s="31"/>
      <c r="N36" s="32"/>
      <c r="O36" s="32"/>
      <c r="P36" s="33"/>
      <c r="Q36" s="33"/>
      <c r="R36" s="34"/>
      <c r="S36" s="34"/>
      <c r="T36" s="34"/>
      <c r="U36" s="34"/>
      <c r="V36" s="34"/>
      <c r="W36" s="34"/>
      <c r="X36" s="34"/>
      <c r="Y36" s="34"/>
      <c r="Z36" s="10" t="s">
        <v>481</v>
      </c>
      <c r="AA36" s="14" t="s">
        <v>480</v>
      </c>
      <c r="AB36" s="34"/>
      <c r="AC36" s="10"/>
      <c r="AD36" s="93" t="str">
        <f>IF(D37="","",D37)</f>
        <v/>
      </c>
      <c r="AE36" s="93"/>
      <c r="AF36" s="94"/>
    </row>
    <row r="37" spans="2:32" ht="18.75" customHeight="1" x14ac:dyDescent="0.25">
      <c r="C37" s="1" t="s">
        <v>480</v>
      </c>
      <c r="D37" s="41"/>
    </row>
    <row r="38" spans="2:32" ht="18.75" customHeight="1" x14ac:dyDescent="0.2">
      <c r="D38" s="12"/>
      <c r="G38" s="21" t="s">
        <v>482</v>
      </c>
      <c r="H38" s="22"/>
      <c r="I38" s="22"/>
      <c r="J38" s="22"/>
      <c r="K38" s="22"/>
      <c r="L38" s="22"/>
      <c r="M38" s="22"/>
      <c r="N38" s="23"/>
      <c r="O38" s="23"/>
      <c r="P38" s="23"/>
      <c r="Q38" s="23"/>
      <c r="R38" s="23"/>
      <c r="S38" s="23"/>
      <c r="T38" s="23"/>
      <c r="U38" s="23"/>
      <c r="V38" s="23"/>
      <c r="W38" s="23"/>
      <c r="X38" s="23"/>
      <c r="Y38" s="23"/>
      <c r="Z38" s="23"/>
      <c r="AA38" s="23"/>
      <c r="AB38" s="23"/>
      <c r="AC38" s="89" t="s">
        <v>483</v>
      </c>
      <c r="AD38" s="90"/>
      <c r="AE38" s="90"/>
      <c r="AF38" s="91"/>
    </row>
    <row r="39" spans="2:32" ht="18.75" customHeight="1" x14ac:dyDescent="0.25">
      <c r="D39" s="35"/>
      <c r="G39" s="26"/>
      <c r="H39" s="17" t="str">
        <f>IF(D37="要","お世話になっております。","")</f>
        <v/>
      </c>
      <c r="I39" s="17"/>
      <c r="J39" s="17"/>
      <c r="K39" s="17"/>
      <c r="L39" s="17"/>
      <c r="M39" s="17"/>
      <c r="N39" s="19"/>
      <c r="O39" s="19"/>
      <c r="P39" s="19"/>
      <c r="Q39" s="19"/>
      <c r="R39" s="19"/>
      <c r="S39" s="19"/>
      <c r="T39" s="19"/>
      <c r="U39" s="19"/>
      <c r="V39" s="19"/>
      <c r="W39" s="19"/>
      <c r="X39" s="19"/>
      <c r="Y39" s="19"/>
      <c r="Z39" s="19"/>
      <c r="AA39" s="19"/>
      <c r="AB39" s="19"/>
      <c r="AC39" s="39"/>
      <c r="AD39" s="19"/>
      <c r="AE39" s="19"/>
      <c r="AF39" s="37"/>
    </row>
    <row r="40" spans="2:32" ht="18.75" customHeight="1" x14ac:dyDescent="0.25">
      <c r="D40" s="35"/>
      <c r="G40" s="26"/>
      <c r="H40" s="17" t="str">
        <f>IF(D37="要",IF(D7="トーハン","トーハン京都支店様",IF(D7="日販","日販王子在庫センター様",IF(D7="楽天ブックスネットワーク","楽天BN様",IF(D7="西村書店","西村書店様",IF(D7="鍬谷書店","鍬谷書店様",IF(D7="その他","鍬谷書店様",""))))))&amp;"に","")</f>
        <v/>
      </c>
      <c r="I40" s="17"/>
      <c r="J40" s="17"/>
      <c r="K40" s="17"/>
      <c r="L40" s="17"/>
      <c r="M40" s="17"/>
      <c r="N40" s="36" t="str">
        <f>IF(D37="要","　　　　　　　月　　　　　　　　日（　　　　）","")</f>
        <v/>
      </c>
      <c r="O40" s="19"/>
      <c r="P40" s="19"/>
      <c r="Q40" s="19"/>
      <c r="R40" s="19"/>
      <c r="S40" s="19"/>
      <c r="T40" s="19"/>
      <c r="U40" s="19"/>
      <c r="V40" s="19"/>
      <c r="W40" s="17" t="str">
        <f>IF(D37="要","に搬入いたします。","")</f>
        <v/>
      </c>
      <c r="X40" s="19"/>
      <c r="Y40" s="19"/>
      <c r="Z40" s="19"/>
      <c r="AA40" s="19"/>
      <c r="AB40" s="19"/>
      <c r="AC40" s="39"/>
      <c r="AD40" s="19"/>
      <c r="AE40" s="19"/>
      <c r="AF40" s="37"/>
    </row>
    <row r="41" spans="2:32" ht="18.75" customHeight="1" x14ac:dyDescent="0.25">
      <c r="G41" s="26"/>
      <c r="H41" s="17" t="str">
        <f>IF(D37="要","何卒よろしくお願い申し上げます。","")</f>
        <v/>
      </c>
      <c r="I41" s="17"/>
      <c r="J41" s="17"/>
      <c r="K41" s="17"/>
      <c r="L41" s="16"/>
      <c r="M41" s="17"/>
      <c r="N41" s="19"/>
      <c r="O41" s="19"/>
      <c r="P41" s="19"/>
      <c r="Q41" s="19"/>
      <c r="R41" s="19"/>
      <c r="S41" s="19"/>
      <c r="T41" s="19"/>
      <c r="U41" s="19"/>
      <c r="V41" s="19"/>
      <c r="W41" s="19"/>
      <c r="X41" s="19"/>
      <c r="Y41" s="19"/>
      <c r="Z41" s="19"/>
      <c r="AA41" s="19"/>
      <c r="AB41" s="19"/>
      <c r="AC41" s="39"/>
      <c r="AD41" s="19"/>
      <c r="AE41" s="19"/>
      <c r="AF41" s="37"/>
    </row>
    <row r="42" spans="2:32" ht="18.75" customHeight="1" x14ac:dyDescent="0.25">
      <c r="G42" s="38"/>
      <c r="H42" s="33" t="str">
        <f>IF(D37="要",IF(D7="その他","※弊社、"&amp;D8&amp;"様とお取引がありませんので、鍬谷書店様（取次店）経由となります。",""),"")</f>
        <v/>
      </c>
      <c r="I42" s="33"/>
      <c r="J42" s="33"/>
      <c r="K42" s="33"/>
      <c r="L42" s="31"/>
      <c r="M42" s="31"/>
      <c r="N42" s="32"/>
      <c r="O42" s="32"/>
      <c r="P42" s="33"/>
      <c r="Q42" s="33"/>
      <c r="R42" s="34"/>
      <c r="S42" s="34"/>
      <c r="T42" s="34"/>
      <c r="U42" s="34"/>
      <c r="V42" s="34"/>
      <c r="W42" s="34"/>
      <c r="X42" s="34"/>
      <c r="Y42" s="34"/>
      <c r="Z42" s="10"/>
      <c r="AA42" s="14"/>
      <c r="AB42" s="34"/>
      <c r="AC42" s="9"/>
      <c r="AD42" s="10"/>
      <c r="AE42" s="10"/>
      <c r="AF42" s="15"/>
    </row>
  </sheetData>
  <sheetProtection algorithmName="SHA-512" hashValue="7t2vxss5OdVNq9AuFm5YC+ABLWXNopWgOkx1wJEI+NBDoI+EwnxcEKS5dI8zIjplazs0SJx9LyFHDIZ8NvpWYA==" saltValue="gRZK+/prykdJJHOh8AlLxg==" spinCount="100000" sheet="1" objects="1" scenarios="1" selectLockedCells="1"/>
  <mergeCells count="66">
    <mergeCell ref="H32:AE35"/>
    <mergeCell ref="AC38:AF38"/>
    <mergeCell ref="D31:D35"/>
    <mergeCell ref="AD36:AF36"/>
    <mergeCell ref="AD18:AF18"/>
    <mergeCell ref="P24:R24"/>
    <mergeCell ref="S24:U24"/>
    <mergeCell ref="V24:W24"/>
    <mergeCell ref="X24:AC24"/>
    <mergeCell ref="AD24:AF24"/>
    <mergeCell ref="P18:R18"/>
    <mergeCell ref="S18:U18"/>
    <mergeCell ref="V18:W18"/>
    <mergeCell ref="X18:AC18"/>
    <mergeCell ref="G25:K25"/>
    <mergeCell ref="L25:M26"/>
    <mergeCell ref="AD12:AF12"/>
    <mergeCell ref="P12:R12"/>
    <mergeCell ref="S12:U12"/>
    <mergeCell ref="V12:W12"/>
    <mergeCell ref="X12:AC12"/>
    <mergeCell ref="P25:AF27"/>
    <mergeCell ref="G26:K26"/>
    <mergeCell ref="L27:M27"/>
    <mergeCell ref="L28:M28"/>
    <mergeCell ref="P28:Q28"/>
    <mergeCell ref="R28:AF28"/>
    <mergeCell ref="G24:K24"/>
    <mergeCell ref="G27:K28"/>
    <mergeCell ref="G21:K22"/>
    <mergeCell ref="L18:M18"/>
    <mergeCell ref="N18:O18"/>
    <mergeCell ref="L24:M24"/>
    <mergeCell ref="N24:O24"/>
    <mergeCell ref="G19:K19"/>
    <mergeCell ref="L19:M20"/>
    <mergeCell ref="N19:O22"/>
    <mergeCell ref="G18:K18"/>
    <mergeCell ref="N25:O28"/>
    <mergeCell ref="P19:AF21"/>
    <mergeCell ref="G20:K20"/>
    <mergeCell ref="L21:M21"/>
    <mergeCell ref="L22:M22"/>
    <mergeCell ref="P22:Q22"/>
    <mergeCell ref="R22:AF22"/>
    <mergeCell ref="G3:AF3"/>
    <mergeCell ref="AA1:AF1"/>
    <mergeCell ref="G4:AF5"/>
    <mergeCell ref="G6:AF6"/>
    <mergeCell ref="L7:T7"/>
    <mergeCell ref="L8:T8"/>
    <mergeCell ref="L9:T9"/>
    <mergeCell ref="L10:T10"/>
    <mergeCell ref="G15:K16"/>
    <mergeCell ref="P16:Q16"/>
    <mergeCell ref="R16:AF16"/>
    <mergeCell ref="P13:AF15"/>
    <mergeCell ref="G12:K12"/>
    <mergeCell ref="G13:K13"/>
    <mergeCell ref="G14:K14"/>
    <mergeCell ref="N12:O12"/>
    <mergeCell ref="N13:O16"/>
    <mergeCell ref="L12:M12"/>
    <mergeCell ref="L13:M14"/>
    <mergeCell ref="L15:M15"/>
    <mergeCell ref="L16:M16"/>
  </mergeCells>
  <phoneticPr fontId="18"/>
  <dataValidations count="2">
    <dataValidation type="list" errorStyle="information" showInputMessage="1" sqref="D37" xr:uid="{00000000-0002-0000-0000-000000000000}">
      <formula1>" ,要,不要"</formula1>
    </dataValidation>
    <dataValidation type="list" allowBlank="1" showInputMessage="1" showErrorMessage="1" sqref="D7" xr:uid="{00000000-0002-0000-0000-000001000000}">
      <formula1>"トーハン,日販,楽天ブックスネットワーク,西村書店,鍬谷書店,その他"</formula1>
    </dataValidation>
  </dataValidations>
  <printOptions horizontalCentered="1"/>
  <pageMargins left="0.23622047244094491" right="0.23622047244094491" top="0.39370078740157483" bottom="0.19685039370078741" header="0.19685039370078741" footer="0.1968503937007874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8"/>
  <sheetViews>
    <sheetView workbookViewId="0"/>
  </sheetViews>
  <sheetFormatPr defaultRowHeight="15.75" x14ac:dyDescent="0.25"/>
  <sheetData>
    <row r="1" spans="1:4" x14ac:dyDescent="0.25">
      <c r="A1" t="s">
        <v>650</v>
      </c>
      <c r="B1" t="s">
        <v>651</v>
      </c>
      <c r="C1" t="s">
        <v>0</v>
      </c>
      <c r="D1" t="s">
        <v>470</v>
      </c>
    </row>
    <row r="2" spans="1:4" x14ac:dyDescent="0.25">
      <c r="A2" t="s">
        <v>652</v>
      </c>
      <c r="B2" t="s">
        <v>377</v>
      </c>
      <c r="C2">
        <v>6311</v>
      </c>
      <c r="D2" t="s">
        <v>376</v>
      </c>
    </row>
    <row r="3" spans="1:4" x14ac:dyDescent="0.25">
      <c r="A3" t="s">
        <v>653</v>
      </c>
      <c r="B3" t="s">
        <v>467</v>
      </c>
      <c r="C3">
        <v>1600</v>
      </c>
      <c r="D3" t="s">
        <v>250</v>
      </c>
    </row>
    <row r="4" spans="1:4" x14ac:dyDescent="0.25">
      <c r="A4" t="s">
        <v>654</v>
      </c>
      <c r="B4" t="s">
        <v>466</v>
      </c>
      <c r="C4">
        <v>1800</v>
      </c>
      <c r="D4" t="s">
        <v>249</v>
      </c>
    </row>
    <row r="5" spans="1:4" x14ac:dyDescent="0.25">
      <c r="A5" t="s">
        <v>655</v>
      </c>
      <c r="B5" t="s">
        <v>464</v>
      </c>
      <c r="C5">
        <v>2400</v>
      </c>
      <c r="D5" t="s">
        <v>245</v>
      </c>
    </row>
    <row r="6" spans="1:4" x14ac:dyDescent="0.25">
      <c r="A6" t="s">
        <v>656</v>
      </c>
      <c r="B6" t="s">
        <v>468</v>
      </c>
      <c r="C6">
        <v>1800</v>
      </c>
      <c r="D6" t="s">
        <v>251</v>
      </c>
    </row>
    <row r="7" spans="1:4" x14ac:dyDescent="0.25">
      <c r="A7" t="s">
        <v>657</v>
      </c>
      <c r="B7" t="s">
        <v>435</v>
      </c>
      <c r="C7">
        <v>2200</v>
      </c>
      <c r="D7" t="s">
        <v>294</v>
      </c>
    </row>
    <row r="8" spans="1:4" x14ac:dyDescent="0.25">
      <c r="A8" t="s">
        <v>658</v>
      </c>
      <c r="B8" t="s">
        <v>461</v>
      </c>
      <c r="C8">
        <v>1800</v>
      </c>
      <c r="D8" t="s">
        <v>248</v>
      </c>
    </row>
    <row r="9" spans="1:4" x14ac:dyDescent="0.25">
      <c r="A9" t="s">
        <v>659</v>
      </c>
      <c r="B9" t="s">
        <v>660</v>
      </c>
      <c r="C9">
        <v>1500</v>
      </c>
      <c r="D9" t="s">
        <v>297</v>
      </c>
    </row>
    <row r="10" spans="1:4" x14ac:dyDescent="0.25">
      <c r="A10" t="s">
        <v>661</v>
      </c>
      <c r="B10" t="s">
        <v>462</v>
      </c>
      <c r="C10">
        <v>2000</v>
      </c>
      <c r="D10" t="s">
        <v>241</v>
      </c>
    </row>
    <row r="11" spans="1:4" x14ac:dyDescent="0.25">
      <c r="A11" t="s">
        <v>662</v>
      </c>
      <c r="B11" t="s">
        <v>344</v>
      </c>
      <c r="C11">
        <v>2000</v>
      </c>
      <c r="D11" t="s">
        <v>143</v>
      </c>
    </row>
    <row r="12" spans="1:4" x14ac:dyDescent="0.25">
      <c r="A12" t="s">
        <v>663</v>
      </c>
      <c r="B12" t="s">
        <v>664</v>
      </c>
      <c r="C12">
        <v>4800</v>
      </c>
      <c r="D12" t="s">
        <v>163</v>
      </c>
    </row>
    <row r="13" spans="1:4" x14ac:dyDescent="0.25">
      <c r="A13" t="s">
        <v>665</v>
      </c>
      <c r="B13" t="s">
        <v>446</v>
      </c>
      <c r="C13">
        <v>3200</v>
      </c>
      <c r="D13" t="s">
        <v>269</v>
      </c>
    </row>
    <row r="14" spans="1:4" x14ac:dyDescent="0.25">
      <c r="A14" t="s">
        <v>666</v>
      </c>
      <c r="B14" t="s">
        <v>220</v>
      </c>
      <c r="C14">
        <v>5600</v>
      </c>
      <c r="D14" t="s">
        <v>221</v>
      </c>
    </row>
    <row r="15" spans="1:4" x14ac:dyDescent="0.25">
      <c r="A15" t="s">
        <v>667</v>
      </c>
      <c r="B15" t="s">
        <v>118</v>
      </c>
      <c r="C15">
        <v>3600</v>
      </c>
      <c r="D15" t="s">
        <v>119</v>
      </c>
    </row>
    <row r="16" spans="1:4" x14ac:dyDescent="0.25">
      <c r="A16" t="s">
        <v>668</v>
      </c>
      <c r="B16" t="s">
        <v>234</v>
      </c>
      <c r="C16">
        <v>4400</v>
      </c>
      <c r="D16" t="s">
        <v>235</v>
      </c>
    </row>
    <row r="17" spans="1:4" x14ac:dyDescent="0.25">
      <c r="A17" t="s">
        <v>669</v>
      </c>
      <c r="B17" t="s">
        <v>226</v>
      </c>
      <c r="C17">
        <v>2400</v>
      </c>
      <c r="D17" t="s">
        <v>227</v>
      </c>
    </row>
    <row r="18" spans="1:4" x14ac:dyDescent="0.25">
      <c r="A18" t="s">
        <v>670</v>
      </c>
      <c r="B18" t="s">
        <v>334</v>
      </c>
      <c r="C18">
        <v>6800</v>
      </c>
      <c r="D18" t="s">
        <v>52</v>
      </c>
    </row>
    <row r="19" spans="1:4" x14ac:dyDescent="0.25">
      <c r="A19" t="s">
        <v>671</v>
      </c>
      <c r="B19" t="s">
        <v>360</v>
      </c>
      <c r="C19">
        <v>4000</v>
      </c>
      <c r="D19" t="s">
        <v>129</v>
      </c>
    </row>
    <row r="20" spans="1:4" x14ac:dyDescent="0.25">
      <c r="A20" t="s">
        <v>672</v>
      </c>
      <c r="B20" t="s">
        <v>23</v>
      </c>
      <c r="C20">
        <v>3400</v>
      </c>
      <c r="D20" t="s">
        <v>24</v>
      </c>
    </row>
    <row r="21" spans="1:4" x14ac:dyDescent="0.25">
      <c r="A21" t="s">
        <v>673</v>
      </c>
      <c r="B21" t="s">
        <v>210</v>
      </c>
      <c r="C21">
        <v>5400</v>
      </c>
      <c r="D21" t="s">
        <v>211</v>
      </c>
    </row>
    <row r="22" spans="1:4" x14ac:dyDescent="0.25">
      <c r="A22" t="s">
        <v>674</v>
      </c>
      <c r="B22" t="s">
        <v>675</v>
      </c>
      <c r="C22">
        <v>5800</v>
      </c>
      <c r="D22" t="s">
        <v>312</v>
      </c>
    </row>
    <row r="23" spans="1:4" x14ac:dyDescent="0.25">
      <c r="A23" t="s">
        <v>676</v>
      </c>
      <c r="B23" t="s">
        <v>218</v>
      </c>
      <c r="C23">
        <v>4800</v>
      </c>
      <c r="D23" t="s">
        <v>219</v>
      </c>
    </row>
    <row r="24" spans="1:4" x14ac:dyDescent="0.25">
      <c r="A24" t="s">
        <v>677</v>
      </c>
      <c r="B24" t="s">
        <v>186</v>
      </c>
      <c r="C24">
        <v>2000</v>
      </c>
      <c r="D24" t="s">
        <v>187</v>
      </c>
    </row>
    <row r="25" spans="1:4" x14ac:dyDescent="0.25">
      <c r="A25" t="s">
        <v>678</v>
      </c>
      <c r="B25" t="s">
        <v>215</v>
      </c>
      <c r="C25">
        <v>4600</v>
      </c>
      <c r="D25" t="s">
        <v>216</v>
      </c>
    </row>
    <row r="26" spans="1:4" x14ac:dyDescent="0.25">
      <c r="A26" t="s">
        <v>679</v>
      </c>
      <c r="B26" t="s">
        <v>71</v>
      </c>
      <c r="C26">
        <v>6800</v>
      </c>
      <c r="D26" t="s">
        <v>72</v>
      </c>
    </row>
    <row r="27" spans="1:4" x14ac:dyDescent="0.25">
      <c r="A27" t="s">
        <v>680</v>
      </c>
      <c r="B27" t="s">
        <v>459</v>
      </c>
      <c r="C27">
        <v>1800</v>
      </c>
      <c r="D27" t="s">
        <v>243</v>
      </c>
    </row>
    <row r="28" spans="1:4" x14ac:dyDescent="0.25">
      <c r="A28" t="s">
        <v>681</v>
      </c>
      <c r="B28" t="s">
        <v>310</v>
      </c>
      <c r="C28">
        <v>3800</v>
      </c>
      <c r="D28" t="s">
        <v>311</v>
      </c>
    </row>
    <row r="29" spans="1:4" x14ac:dyDescent="0.25">
      <c r="A29" t="s">
        <v>682</v>
      </c>
      <c r="B29" t="s">
        <v>122</v>
      </c>
      <c r="C29">
        <v>14000</v>
      </c>
      <c r="D29" t="s">
        <v>123</v>
      </c>
    </row>
    <row r="30" spans="1:4" x14ac:dyDescent="0.25">
      <c r="A30" t="s">
        <v>683</v>
      </c>
      <c r="B30" t="s">
        <v>228</v>
      </c>
      <c r="C30">
        <v>3200</v>
      </c>
      <c r="D30" t="s">
        <v>229</v>
      </c>
    </row>
    <row r="31" spans="1:4" x14ac:dyDescent="0.25">
      <c r="A31" t="s">
        <v>684</v>
      </c>
      <c r="B31" t="s">
        <v>381</v>
      </c>
      <c r="C31">
        <v>2800</v>
      </c>
      <c r="D31" t="s">
        <v>146</v>
      </c>
    </row>
    <row r="32" spans="1:4" x14ac:dyDescent="0.25">
      <c r="A32" t="s">
        <v>685</v>
      </c>
      <c r="B32" t="s">
        <v>11</v>
      </c>
      <c r="C32">
        <v>3600</v>
      </c>
      <c r="D32" t="s">
        <v>12</v>
      </c>
    </row>
    <row r="33" spans="1:4" x14ac:dyDescent="0.25">
      <c r="A33" t="s">
        <v>686</v>
      </c>
      <c r="B33" t="s">
        <v>276</v>
      </c>
      <c r="C33">
        <v>2800</v>
      </c>
      <c r="D33" t="s">
        <v>277</v>
      </c>
    </row>
    <row r="34" spans="1:4" x14ac:dyDescent="0.25">
      <c r="A34" t="s">
        <v>687</v>
      </c>
      <c r="B34" t="s">
        <v>16</v>
      </c>
      <c r="C34">
        <v>3800</v>
      </c>
      <c r="D34" t="s">
        <v>17</v>
      </c>
    </row>
    <row r="35" spans="1:4" x14ac:dyDescent="0.25">
      <c r="A35" t="s">
        <v>688</v>
      </c>
      <c r="B35" t="s">
        <v>460</v>
      </c>
      <c r="C35">
        <v>1800</v>
      </c>
      <c r="D35" t="s">
        <v>242</v>
      </c>
    </row>
    <row r="36" spans="1:4" x14ac:dyDescent="0.25">
      <c r="A36" t="s">
        <v>689</v>
      </c>
      <c r="B36" t="s">
        <v>5</v>
      </c>
      <c r="C36">
        <v>3800</v>
      </c>
      <c r="D36" t="s">
        <v>6</v>
      </c>
    </row>
    <row r="37" spans="1:4" x14ac:dyDescent="0.25">
      <c r="A37" t="s">
        <v>690</v>
      </c>
      <c r="B37" t="s">
        <v>130</v>
      </c>
      <c r="C37">
        <v>5800</v>
      </c>
      <c r="D37" t="s">
        <v>131</v>
      </c>
    </row>
    <row r="38" spans="1:4" x14ac:dyDescent="0.25">
      <c r="A38" t="s">
        <v>691</v>
      </c>
      <c r="B38" t="s">
        <v>94</v>
      </c>
      <c r="C38">
        <v>3000</v>
      </c>
      <c r="D38" t="s">
        <v>95</v>
      </c>
    </row>
    <row r="39" spans="1:4" x14ac:dyDescent="0.25">
      <c r="A39" t="s">
        <v>692</v>
      </c>
      <c r="B39" t="s">
        <v>270</v>
      </c>
      <c r="C39">
        <v>2200</v>
      </c>
      <c r="D39" t="s">
        <v>271</v>
      </c>
    </row>
    <row r="40" spans="1:4" x14ac:dyDescent="0.25">
      <c r="A40" t="s">
        <v>693</v>
      </c>
      <c r="B40" t="s">
        <v>417</v>
      </c>
      <c r="C40">
        <v>2600</v>
      </c>
      <c r="D40" t="s">
        <v>212</v>
      </c>
    </row>
    <row r="41" spans="1:4" x14ac:dyDescent="0.25">
      <c r="A41" t="s">
        <v>694</v>
      </c>
      <c r="B41" t="s">
        <v>158</v>
      </c>
      <c r="C41">
        <v>6400</v>
      </c>
      <c r="D41" t="s">
        <v>159</v>
      </c>
    </row>
    <row r="42" spans="1:4" x14ac:dyDescent="0.25">
      <c r="A42" t="s">
        <v>695</v>
      </c>
      <c r="B42" t="s">
        <v>438</v>
      </c>
      <c r="C42">
        <v>4200</v>
      </c>
      <c r="D42" t="s">
        <v>258</v>
      </c>
    </row>
    <row r="43" spans="1:4" x14ac:dyDescent="0.25">
      <c r="A43" t="s">
        <v>696</v>
      </c>
      <c r="B43" t="s">
        <v>469</v>
      </c>
      <c r="C43">
        <v>1800</v>
      </c>
      <c r="D43" t="s">
        <v>246</v>
      </c>
    </row>
    <row r="44" spans="1:4" x14ac:dyDescent="0.25">
      <c r="A44" t="s">
        <v>697</v>
      </c>
      <c r="B44" t="s">
        <v>224</v>
      </c>
      <c r="C44">
        <v>3400</v>
      </c>
      <c r="D44" t="s">
        <v>225</v>
      </c>
    </row>
    <row r="45" spans="1:4" x14ac:dyDescent="0.25">
      <c r="A45" t="s">
        <v>698</v>
      </c>
      <c r="B45" t="s">
        <v>699</v>
      </c>
      <c r="C45">
        <v>4200</v>
      </c>
      <c r="D45" t="s">
        <v>164</v>
      </c>
    </row>
    <row r="46" spans="1:4" x14ac:dyDescent="0.25">
      <c r="A46" t="s">
        <v>700</v>
      </c>
      <c r="B46" t="s">
        <v>701</v>
      </c>
      <c r="C46">
        <v>4000</v>
      </c>
      <c r="D46" t="s">
        <v>15</v>
      </c>
    </row>
    <row r="47" spans="1:4" x14ac:dyDescent="0.25">
      <c r="A47" t="s">
        <v>702</v>
      </c>
      <c r="B47" t="s">
        <v>3</v>
      </c>
      <c r="C47">
        <v>4600</v>
      </c>
      <c r="D47" t="s">
        <v>4</v>
      </c>
    </row>
    <row r="48" spans="1:4" x14ac:dyDescent="0.25">
      <c r="A48" t="s">
        <v>703</v>
      </c>
      <c r="B48" t="s">
        <v>434</v>
      </c>
      <c r="C48">
        <v>4600</v>
      </c>
      <c r="D48" t="s">
        <v>168</v>
      </c>
    </row>
    <row r="49" spans="1:4" x14ac:dyDescent="0.25">
      <c r="A49" t="s">
        <v>704</v>
      </c>
      <c r="B49" t="s">
        <v>48</v>
      </c>
      <c r="C49">
        <v>8000</v>
      </c>
      <c r="D49" t="s">
        <v>49</v>
      </c>
    </row>
    <row r="50" spans="1:4" x14ac:dyDescent="0.25">
      <c r="A50" t="s">
        <v>705</v>
      </c>
      <c r="B50" t="s">
        <v>222</v>
      </c>
      <c r="C50">
        <v>4400</v>
      </c>
      <c r="D50" t="s">
        <v>223</v>
      </c>
    </row>
    <row r="51" spans="1:4" x14ac:dyDescent="0.25">
      <c r="A51" t="s">
        <v>706</v>
      </c>
      <c r="B51" t="s">
        <v>372</v>
      </c>
      <c r="C51">
        <v>12000</v>
      </c>
      <c r="D51" t="s">
        <v>179</v>
      </c>
    </row>
    <row r="52" spans="1:4" x14ac:dyDescent="0.25">
      <c r="A52" t="s">
        <v>707</v>
      </c>
      <c r="B52" t="s">
        <v>401</v>
      </c>
      <c r="C52">
        <v>4000</v>
      </c>
      <c r="D52" t="s">
        <v>106</v>
      </c>
    </row>
    <row r="53" spans="1:4" x14ac:dyDescent="0.25">
      <c r="A53" t="s">
        <v>708</v>
      </c>
      <c r="B53" t="s">
        <v>208</v>
      </c>
      <c r="C53">
        <v>4200</v>
      </c>
      <c r="D53" t="s">
        <v>209</v>
      </c>
    </row>
    <row r="54" spans="1:4" x14ac:dyDescent="0.25">
      <c r="A54" t="s">
        <v>709</v>
      </c>
      <c r="B54" t="s">
        <v>442</v>
      </c>
      <c r="C54">
        <v>4000</v>
      </c>
      <c r="D54" t="s">
        <v>272</v>
      </c>
    </row>
    <row r="55" spans="1:4" x14ac:dyDescent="0.25">
      <c r="A55" t="s">
        <v>710</v>
      </c>
      <c r="B55" t="s">
        <v>432</v>
      </c>
      <c r="C55">
        <v>4400</v>
      </c>
      <c r="D55" t="s">
        <v>169</v>
      </c>
    </row>
    <row r="56" spans="1:4" x14ac:dyDescent="0.25">
      <c r="A56" t="s">
        <v>711</v>
      </c>
      <c r="B56" t="s">
        <v>712</v>
      </c>
      <c r="C56">
        <v>5800</v>
      </c>
      <c r="D56" t="s">
        <v>107</v>
      </c>
    </row>
    <row r="57" spans="1:4" x14ac:dyDescent="0.25">
      <c r="A57" t="s">
        <v>713</v>
      </c>
      <c r="B57" t="s">
        <v>431</v>
      </c>
      <c r="C57">
        <v>4600</v>
      </c>
      <c r="D57" t="s">
        <v>170</v>
      </c>
    </row>
    <row r="58" spans="1:4" x14ac:dyDescent="0.25">
      <c r="A58" t="s">
        <v>714</v>
      </c>
      <c r="B58" t="s">
        <v>427</v>
      </c>
      <c r="C58">
        <v>3800</v>
      </c>
      <c r="D58" t="s">
        <v>42</v>
      </c>
    </row>
    <row r="59" spans="1:4" x14ac:dyDescent="0.25">
      <c r="A59" t="s">
        <v>715</v>
      </c>
      <c r="B59" t="s">
        <v>340</v>
      </c>
      <c r="C59">
        <v>15000</v>
      </c>
      <c r="D59" t="s">
        <v>51</v>
      </c>
    </row>
    <row r="60" spans="1:4" x14ac:dyDescent="0.25">
      <c r="A60" t="s">
        <v>716</v>
      </c>
      <c r="B60" t="s">
        <v>383</v>
      </c>
      <c r="C60">
        <v>3600</v>
      </c>
      <c r="D60" t="s">
        <v>36</v>
      </c>
    </row>
    <row r="61" spans="1:4" x14ac:dyDescent="0.25">
      <c r="A61" t="s">
        <v>717</v>
      </c>
      <c r="B61" t="s">
        <v>718</v>
      </c>
      <c r="C61">
        <v>4000</v>
      </c>
      <c r="D61" t="s">
        <v>161</v>
      </c>
    </row>
    <row r="62" spans="1:4" x14ac:dyDescent="0.25">
      <c r="A62" t="s">
        <v>719</v>
      </c>
      <c r="B62" t="s">
        <v>422</v>
      </c>
      <c r="C62">
        <v>3800</v>
      </c>
      <c r="D62" t="s">
        <v>43</v>
      </c>
    </row>
    <row r="63" spans="1:4" x14ac:dyDescent="0.25">
      <c r="A63" t="s">
        <v>720</v>
      </c>
      <c r="B63" t="s">
        <v>421</v>
      </c>
      <c r="C63">
        <v>3800</v>
      </c>
      <c r="D63" t="s">
        <v>304</v>
      </c>
    </row>
    <row r="64" spans="1:4" x14ac:dyDescent="0.25">
      <c r="A64" t="s">
        <v>721</v>
      </c>
      <c r="B64" t="s">
        <v>452</v>
      </c>
      <c r="C64">
        <v>2400</v>
      </c>
      <c r="D64" t="s">
        <v>291</v>
      </c>
    </row>
    <row r="65" spans="1:4" x14ac:dyDescent="0.25">
      <c r="A65" t="s">
        <v>722</v>
      </c>
      <c r="B65" t="s">
        <v>153</v>
      </c>
      <c r="C65">
        <v>5800</v>
      </c>
      <c r="D65" t="s">
        <v>154</v>
      </c>
    </row>
    <row r="66" spans="1:4" x14ac:dyDescent="0.25">
      <c r="A66" t="s">
        <v>723</v>
      </c>
      <c r="B66" t="s">
        <v>430</v>
      </c>
      <c r="C66">
        <v>4000</v>
      </c>
      <c r="D66" t="s">
        <v>171</v>
      </c>
    </row>
    <row r="67" spans="1:4" x14ac:dyDescent="0.25">
      <c r="A67" t="s">
        <v>724</v>
      </c>
      <c r="B67" t="s">
        <v>725</v>
      </c>
      <c r="C67">
        <v>4600</v>
      </c>
      <c r="D67" t="s">
        <v>194</v>
      </c>
    </row>
    <row r="68" spans="1:4" x14ac:dyDescent="0.25">
      <c r="A68" t="s">
        <v>726</v>
      </c>
      <c r="B68" t="s">
        <v>206</v>
      </c>
      <c r="C68">
        <v>4200</v>
      </c>
      <c r="D68" t="s">
        <v>207</v>
      </c>
    </row>
    <row r="69" spans="1:4" x14ac:dyDescent="0.25">
      <c r="A69" t="s">
        <v>727</v>
      </c>
      <c r="B69" t="s">
        <v>289</v>
      </c>
      <c r="C69">
        <v>2800</v>
      </c>
      <c r="D69" t="s">
        <v>290</v>
      </c>
    </row>
    <row r="70" spans="1:4" x14ac:dyDescent="0.25">
      <c r="A70" t="s">
        <v>728</v>
      </c>
      <c r="B70" t="s">
        <v>729</v>
      </c>
      <c r="C70">
        <v>5900</v>
      </c>
      <c r="D70" t="s">
        <v>167</v>
      </c>
    </row>
    <row r="71" spans="1:4" x14ac:dyDescent="0.25">
      <c r="A71" t="s">
        <v>730</v>
      </c>
      <c r="B71" t="s">
        <v>55</v>
      </c>
      <c r="C71">
        <v>5200</v>
      </c>
      <c r="D71" t="s">
        <v>56</v>
      </c>
    </row>
    <row r="72" spans="1:4" x14ac:dyDescent="0.25">
      <c r="A72" t="s">
        <v>731</v>
      </c>
      <c r="B72" t="s">
        <v>120</v>
      </c>
      <c r="C72">
        <v>16000</v>
      </c>
      <c r="D72" t="s">
        <v>121</v>
      </c>
    </row>
    <row r="73" spans="1:4" x14ac:dyDescent="0.25">
      <c r="A73" t="s">
        <v>732</v>
      </c>
      <c r="B73" t="s">
        <v>86</v>
      </c>
      <c r="C73">
        <v>14000</v>
      </c>
      <c r="D73" t="s">
        <v>87</v>
      </c>
    </row>
    <row r="74" spans="1:4" x14ac:dyDescent="0.25">
      <c r="A74" t="s">
        <v>733</v>
      </c>
      <c r="B74" t="s">
        <v>180</v>
      </c>
      <c r="C74">
        <v>3200</v>
      </c>
      <c r="D74" t="s">
        <v>181</v>
      </c>
    </row>
    <row r="75" spans="1:4" x14ac:dyDescent="0.25">
      <c r="A75" t="s">
        <v>734</v>
      </c>
      <c r="B75" t="s">
        <v>84</v>
      </c>
      <c r="C75">
        <v>7600</v>
      </c>
      <c r="D75" t="s">
        <v>85</v>
      </c>
    </row>
    <row r="76" spans="1:4" x14ac:dyDescent="0.25">
      <c r="A76" t="s">
        <v>735</v>
      </c>
      <c r="B76" t="s">
        <v>736</v>
      </c>
      <c r="C76">
        <v>5400</v>
      </c>
      <c r="D76" t="s">
        <v>139</v>
      </c>
    </row>
    <row r="77" spans="1:4" x14ac:dyDescent="0.25">
      <c r="A77" t="s">
        <v>737</v>
      </c>
      <c r="B77" t="s">
        <v>439</v>
      </c>
      <c r="C77">
        <v>2800</v>
      </c>
      <c r="D77" t="s">
        <v>275</v>
      </c>
    </row>
    <row r="78" spans="1:4" x14ac:dyDescent="0.25">
      <c r="A78" t="s">
        <v>738</v>
      </c>
      <c r="B78" t="s">
        <v>739</v>
      </c>
      <c r="C78">
        <v>3600</v>
      </c>
      <c r="D78" t="s">
        <v>292</v>
      </c>
    </row>
    <row r="79" spans="1:4" x14ac:dyDescent="0.25">
      <c r="A79" t="s">
        <v>740</v>
      </c>
      <c r="B79" t="s">
        <v>400</v>
      </c>
      <c r="C79">
        <v>4200</v>
      </c>
      <c r="D79" t="s">
        <v>134</v>
      </c>
    </row>
    <row r="80" spans="1:4" x14ac:dyDescent="0.25">
      <c r="A80" t="s">
        <v>741</v>
      </c>
      <c r="B80" t="s">
        <v>419</v>
      </c>
      <c r="C80">
        <v>3000</v>
      </c>
      <c r="D80" t="s">
        <v>214</v>
      </c>
    </row>
    <row r="81" spans="1:4" x14ac:dyDescent="0.25">
      <c r="A81" t="s">
        <v>742</v>
      </c>
      <c r="B81" t="s">
        <v>420</v>
      </c>
      <c r="C81">
        <v>3000</v>
      </c>
      <c r="D81" t="s">
        <v>213</v>
      </c>
    </row>
    <row r="82" spans="1:4" x14ac:dyDescent="0.25">
      <c r="A82" t="s">
        <v>743</v>
      </c>
      <c r="B82" t="s">
        <v>347</v>
      </c>
      <c r="C82">
        <v>6400</v>
      </c>
      <c r="D82" t="s">
        <v>157</v>
      </c>
    </row>
    <row r="83" spans="1:4" x14ac:dyDescent="0.25">
      <c r="A83" t="s">
        <v>744</v>
      </c>
      <c r="B83" t="s">
        <v>149</v>
      </c>
      <c r="C83">
        <v>6000</v>
      </c>
      <c r="D83" t="s">
        <v>150</v>
      </c>
    </row>
    <row r="84" spans="1:4" x14ac:dyDescent="0.25">
      <c r="A84" t="s">
        <v>745</v>
      </c>
      <c r="B84" t="s">
        <v>433</v>
      </c>
      <c r="C84">
        <v>5600</v>
      </c>
      <c r="D84" t="s">
        <v>172</v>
      </c>
    </row>
    <row r="85" spans="1:4" x14ac:dyDescent="0.25">
      <c r="A85" t="s">
        <v>746</v>
      </c>
      <c r="B85" t="s">
        <v>747</v>
      </c>
      <c r="C85">
        <v>5800</v>
      </c>
      <c r="D85" t="s">
        <v>104</v>
      </c>
    </row>
    <row r="86" spans="1:4" x14ac:dyDescent="0.25">
      <c r="A86" t="s">
        <v>748</v>
      </c>
      <c r="B86" t="s">
        <v>426</v>
      </c>
      <c r="C86">
        <v>5200</v>
      </c>
      <c r="D86" t="s">
        <v>44</v>
      </c>
    </row>
    <row r="87" spans="1:4" x14ac:dyDescent="0.25">
      <c r="A87" t="s">
        <v>749</v>
      </c>
      <c r="B87" t="s">
        <v>450</v>
      </c>
      <c r="C87">
        <v>1800</v>
      </c>
      <c r="D87" t="s">
        <v>282</v>
      </c>
    </row>
    <row r="88" spans="1:4" x14ac:dyDescent="0.25">
      <c r="A88" t="s">
        <v>750</v>
      </c>
      <c r="B88" t="s">
        <v>135</v>
      </c>
      <c r="C88">
        <v>4800</v>
      </c>
      <c r="D88" t="s">
        <v>136</v>
      </c>
    </row>
    <row r="89" spans="1:4" x14ac:dyDescent="0.25">
      <c r="A89" t="s">
        <v>751</v>
      </c>
      <c r="B89" t="s">
        <v>362</v>
      </c>
      <c r="C89">
        <v>3800</v>
      </c>
      <c r="D89" t="s">
        <v>140</v>
      </c>
    </row>
    <row r="90" spans="1:4" x14ac:dyDescent="0.25">
      <c r="A90" t="s">
        <v>752</v>
      </c>
      <c r="B90" t="s">
        <v>278</v>
      </c>
      <c r="C90">
        <v>1800</v>
      </c>
      <c r="D90" t="s">
        <v>279</v>
      </c>
    </row>
    <row r="91" spans="1:4" x14ac:dyDescent="0.25">
      <c r="A91" t="s">
        <v>753</v>
      </c>
      <c r="B91" t="s">
        <v>100</v>
      </c>
      <c r="C91">
        <v>3600</v>
      </c>
      <c r="D91" t="s">
        <v>101</v>
      </c>
    </row>
    <row r="92" spans="1:4" x14ac:dyDescent="0.25">
      <c r="A92" t="s">
        <v>754</v>
      </c>
      <c r="B92" t="s">
        <v>285</v>
      </c>
      <c r="C92">
        <v>2200</v>
      </c>
      <c r="D92" t="s">
        <v>286</v>
      </c>
    </row>
    <row r="93" spans="1:4" x14ac:dyDescent="0.25">
      <c r="A93" t="s">
        <v>755</v>
      </c>
      <c r="B93" t="s">
        <v>259</v>
      </c>
      <c r="C93">
        <v>3800</v>
      </c>
      <c r="D93" t="s">
        <v>260</v>
      </c>
    </row>
    <row r="94" spans="1:4" x14ac:dyDescent="0.25">
      <c r="A94" t="s">
        <v>756</v>
      </c>
      <c r="B94" t="s">
        <v>21</v>
      </c>
      <c r="C94">
        <v>8000</v>
      </c>
      <c r="D94" t="s">
        <v>22</v>
      </c>
    </row>
    <row r="95" spans="1:4" x14ac:dyDescent="0.25">
      <c r="A95" t="s">
        <v>757</v>
      </c>
      <c r="B95" t="s">
        <v>395</v>
      </c>
      <c r="C95">
        <v>2800</v>
      </c>
      <c r="D95" t="s">
        <v>301</v>
      </c>
    </row>
    <row r="96" spans="1:4" x14ac:dyDescent="0.25">
      <c r="A96" t="s">
        <v>758</v>
      </c>
      <c r="B96" t="s">
        <v>443</v>
      </c>
      <c r="C96">
        <v>3200</v>
      </c>
      <c r="D96" t="s">
        <v>261</v>
      </c>
    </row>
    <row r="97" spans="1:4" x14ac:dyDescent="0.25">
      <c r="A97" t="s">
        <v>759</v>
      </c>
      <c r="B97" t="s">
        <v>465</v>
      </c>
      <c r="C97">
        <v>2800</v>
      </c>
      <c r="D97" t="s">
        <v>244</v>
      </c>
    </row>
    <row r="98" spans="1:4" x14ac:dyDescent="0.25">
      <c r="A98" t="s">
        <v>760</v>
      </c>
      <c r="B98" t="s">
        <v>147</v>
      </c>
      <c r="C98">
        <v>3600</v>
      </c>
      <c r="D98" t="s">
        <v>148</v>
      </c>
    </row>
    <row r="99" spans="1:4" x14ac:dyDescent="0.25">
      <c r="A99" t="s">
        <v>761</v>
      </c>
      <c r="B99" t="s">
        <v>283</v>
      </c>
      <c r="C99">
        <v>1800</v>
      </c>
      <c r="D99" t="s">
        <v>284</v>
      </c>
    </row>
    <row r="100" spans="1:4" x14ac:dyDescent="0.25">
      <c r="A100" t="s">
        <v>762</v>
      </c>
      <c r="B100" t="s">
        <v>425</v>
      </c>
      <c r="C100">
        <v>4200</v>
      </c>
      <c r="D100" t="s">
        <v>45</v>
      </c>
    </row>
    <row r="101" spans="1:4" x14ac:dyDescent="0.25">
      <c r="A101" t="s">
        <v>763</v>
      </c>
      <c r="B101" t="s">
        <v>764</v>
      </c>
      <c r="C101">
        <v>4800</v>
      </c>
      <c r="D101" t="s">
        <v>162</v>
      </c>
    </row>
    <row r="102" spans="1:4" x14ac:dyDescent="0.25">
      <c r="A102" t="s">
        <v>765</v>
      </c>
      <c r="B102" t="s">
        <v>366</v>
      </c>
      <c r="C102">
        <v>3300</v>
      </c>
      <c r="D102" t="s">
        <v>182</v>
      </c>
    </row>
    <row r="103" spans="1:4" x14ac:dyDescent="0.25">
      <c r="A103" t="s">
        <v>766</v>
      </c>
      <c r="B103" t="s">
        <v>77</v>
      </c>
      <c r="C103">
        <v>6800</v>
      </c>
      <c r="D103" t="s">
        <v>78</v>
      </c>
    </row>
    <row r="104" spans="1:4" x14ac:dyDescent="0.25">
      <c r="A104" t="s">
        <v>767</v>
      </c>
      <c r="B104" t="s">
        <v>67</v>
      </c>
      <c r="C104">
        <v>6800</v>
      </c>
      <c r="D104" t="s">
        <v>68</v>
      </c>
    </row>
    <row r="105" spans="1:4" x14ac:dyDescent="0.25">
      <c r="A105" t="s">
        <v>768</v>
      </c>
      <c r="B105" t="s">
        <v>73</v>
      </c>
      <c r="C105">
        <v>3400</v>
      </c>
      <c r="D105" t="s">
        <v>74</v>
      </c>
    </row>
    <row r="106" spans="1:4" x14ac:dyDescent="0.25">
      <c r="A106" t="s">
        <v>769</v>
      </c>
      <c r="B106" t="s">
        <v>424</v>
      </c>
      <c r="C106">
        <v>4800</v>
      </c>
      <c r="D106" t="s">
        <v>46</v>
      </c>
    </row>
    <row r="107" spans="1:4" x14ac:dyDescent="0.25">
      <c r="A107" t="s">
        <v>770</v>
      </c>
      <c r="B107" t="s">
        <v>771</v>
      </c>
      <c r="C107">
        <v>5200</v>
      </c>
      <c r="D107" t="s">
        <v>126</v>
      </c>
    </row>
    <row r="108" spans="1:4" x14ac:dyDescent="0.25">
      <c r="A108" t="s">
        <v>772</v>
      </c>
      <c r="B108" t="s">
        <v>415</v>
      </c>
      <c r="C108">
        <v>4200</v>
      </c>
      <c r="D108" t="s">
        <v>1</v>
      </c>
    </row>
    <row r="109" spans="1:4" x14ac:dyDescent="0.25">
      <c r="A109" t="s">
        <v>773</v>
      </c>
      <c r="B109" t="s">
        <v>102</v>
      </c>
      <c r="C109">
        <v>3200</v>
      </c>
      <c r="D109" t="s">
        <v>103</v>
      </c>
    </row>
    <row r="110" spans="1:4" x14ac:dyDescent="0.25">
      <c r="A110" t="s">
        <v>774</v>
      </c>
      <c r="B110" t="s">
        <v>96</v>
      </c>
      <c r="C110">
        <v>3200</v>
      </c>
      <c r="D110" t="s">
        <v>97</v>
      </c>
    </row>
    <row r="111" spans="1:4" x14ac:dyDescent="0.25">
      <c r="A111" t="s">
        <v>775</v>
      </c>
      <c r="B111" t="s">
        <v>232</v>
      </c>
      <c r="C111">
        <v>2400</v>
      </c>
      <c r="D111" t="s">
        <v>233</v>
      </c>
    </row>
    <row r="112" spans="1:4" x14ac:dyDescent="0.25">
      <c r="A112" t="s">
        <v>776</v>
      </c>
      <c r="B112" t="s">
        <v>8</v>
      </c>
      <c r="C112">
        <v>3700</v>
      </c>
      <c r="D112" t="s">
        <v>9</v>
      </c>
    </row>
    <row r="113" spans="1:4" x14ac:dyDescent="0.25">
      <c r="A113" t="s">
        <v>777</v>
      </c>
      <c r="B113" t="s">
        <v>353</v>
      </c>
      <c r="C113">
        <v>4400</v>
      </c>
      <c r="D113" t="s">
        <v>173</v>
      </c>
    </row>
    <row r="114" spans="1:4" x14ac:dyDescent="0.25">
      <c r="A114" t="s">
        <v>778</v>
      </c>
      <c r="B114" t="s">
        <v>31</v>
      </c>
      <c r="C114">
        <v>5400</v>
      </c>
      <c r="D114" t="s">
        <v>32</v>
      </c>
    </row>
    <row r="115" spans="1:4" x14ac:dyDescent="0.25">
      <c r="A115" t="s">
        <v>779</v>
      </c>
      <c r="B115" t="s">
        <v>144</v>
      </c>
      <c r="C115">
        <v>3400</v>
      </c>
      <c r="D115" t="s">
        <v>145</v>
      </c>
    </row>
    <row r="116" spans="1:4" x14ac:dyDescent="0.25">
      <c r="A116" t="s">
        <v>780</v>
      </c>
      <c r="B116" t="s">
        <v>394</v>
      </c>
      <c r="C116">
        <v>2800</v>
      </c>
      <c r="D116" t="s">
        <v>302</v>
      </c>
    </row>
    <row r="117" spans="1:4" x14ac:dyDescent="0.25">
      <c r="A117" t="s">
        <v>781</v>
      </c>
      <c r="B117" t="s">
        <v>91</v>
      </c>
      <c r="C117">
        <v>9800</v>
      </c>
      <c r="D117" t="s">
        <v>92</v>
      </c>
    </row>
    <row r="118" spans="1:4" x14ac:dyDescent="0.25">
      <c r="A118" t="s">
        <v>782</v>
      </c>
      <c r="B118" t="s">
        <v>457</v>
      </c>
      <c r="C118">
        <v>6400</v>
      </c>
      <c r="D118" t="s">
        <v>62</v>
      </c>
    </row>
    <row r="119" spans="1:4" x14ac:dyDescent="0.25">
      <c r="A119" t="s">
        <v>783</v>
      </c>
      <c r="B119" t="s">
        <v>385</v>
      </c>
      <c r="C119">
        <v>5200</v>
      </c>
      <c r="D119" t="s">
        <v>69</v>
      </c>
    </row>
    <row r="120" spans="1:4" x14ac:dyDescent="0.25">
      <c r="A120" t="s">
        <v>784</v>
      </c>
      <c r="B120" t="s">
        <v>151</v>
      </c>
      <c r="C120">
        <v>4800</v>
      </c>
      <c r="D120" t="s">
        <v>152</v>
      </c>
    </row>
    <row r="121" spans="1:4" x14ac:dyDescent="0.25">
      <c r="A121" t="s">
        <v>785</v>
      </c>
      <c r="B121" t="s">
        <v>262</v>
      </c>
      <c r="C121">
        <v>3600</v>
      </c>
      <c r="D121" t="s">
        <v>263</v>
      </c>
    </row>
    <row r="122" spans="1:4" x14ac:dyDescent="0.25">
      <c r="A122" t="s">
        <v>786</v>
      </c>
      <c r="B122" t="s">
        <v>456</v>
      </c>
      <c r="C122">
        <v>6000</v>
      </c>
      <c r="D122" t="s">
        <v>63</v>
      </c>
    </row>
    <row r="123" spans="1:4" x14ac:dyDescent="0.25">
      <c r="A123" t="s">
        <v>787</v>
      </c>
      <c r="B123" t="s">
        <v>238</v>
      </c>
      <c r="C123">
        <v>2000</v>
      </c>
      <c r="D123" t="s">
        <v>239</v>
      </c>
    </row>
    <row r="124" spans="1:4" x14ac:dyDescent="0.25">
      <c r="A124" t="s">
        <v>788</v>
      </c>
      <c r="B124" t="s">
        <v>75</v>
      </c>
      <c r="C124">
        <v>24000</v>
      </c>
      <c r="D124" t="s">
        <v>76</v>
      </c>
    </row>
    <row r="125" spans="1:4" x14ac:dyDescent="0.25">
      <c r="A125" t="s">
        <v>789</v>
      </c>
      <c r="B125" t="s">
        <v>455</v>
      </c>
      <c r="C125">
        <v>5200</v>
      </c>
      <c r="D125" t="s">
        <v>64</v>
      </c>
    </row>
    <row r="126" spans="1:4" x14ac:dyDescent="0.25">
      <c r="A126" t="s">
        <v>790</v>
      </c>
      <c r="B126" t="s">
        <v>454</v>
      </c>
      <c r="C126">
        <v>6000</v>
      </c>
      <c r="D126" t="s">
        <v>65</v>
      </c>
    </row>
    <row r="127" spans="1:4" x14ac:dyDescent="0.25">
      <c r="A127" t="s">
        <v>791</v>
      </c>
      <c r="B127" t="s">
        <v>256</v>
      </c>
      <c r="C127">
        <v>3600</v>
      </c>
      <c r="D127" t="s">
        <v>257</v>
      </c>
    </row>
    <row r="128" spans="1:4" x14ac:dyDescent="0.25">
      <c r="A128" t="s">
        <v>792</v>
      </c>
      <c r="B128" t="s">
        <v>114</v>
      </c>
      <c r="C128">
        <v>13000</v>
      </c>
      <c r="D128" t="s">
        <v>115</v>
      </c>
    </row>
    <row r="129" spans="1:4" x14ac:dyDescent="0.25">
      <c r="A129" t="s">
        <v>793</v>
      </c>
      <c r="B129" t="s">
        <v>398</v>
      </c>
      <c r="C129">
        <v>3800</v>
      </c>
      <c r="D129" t="s">
        <v>190</v>
      </c>
    </row>
    <row r="130" spans="1:4" x14ac:dyDescent="0.25">
      <c r="A130" t="s">
        <v>794</v>
      </c>
      <c r="B130" t="s">
        <v>409</v>
      </c>
      <c r="C130">
        <v>4600</v>
      </c>
      <c r="D130" t="s">
        <v>178</v>
      </c>
    </row>
    <row r="131" spans="1:4" x14ac:dyDescent="0.25">
      <c r="A131" t="s">
        <v>795</v>
      </c>
      <c r="B131" t="s">
        <v>29</v>
      </c>
      <c r="C131">
        <v>4200</v>
      </c>
      <c r="D131" t="s">
        <v>30</v>
      </c>
    </row>
    <row r="132" spans="1:4" x14ac:dyDescent="0.25">
      <c r="A132" t="s">
        <v>796</v>
      </c>
      <c r="B132" t="s">
        <v>80</v>
      </c>
      <c r="C132">
        <v>46000</v>
      </c>
      <c r="D132" t="s">
        <v>81</v>
      </c>
    </row>
    <row r="133" spans="1:4" x14ac:dyDescent="0.25">
      <c r="A133" t="s">
        <v>797</v>
      </c>
      <c r="B133" t="s">
        <v>437</v>
      </c>
      <c r="C133">
        <v>3800</v>
      </c>
      <c r="D133" t="s">
        <v>61</v>
      </c>
    </row>
    <row r="134" spans="1:4" x14ac:dyDescent="0.25">
      <c r="A134" t="s">
        <v>798</v>
      </c>
      <c r="B134" t="s">
        <v>436</v>
      </c>
      <c r="C134">
        <v>3600</v>
      </c>
      <c r="D134" t="s">
        <v>28</v>
      </c>
    </row>
    <row r="135" spans="1:4" x14ac:dyDescent="0.25">
      <c r="A135" t="s">
        <v>799</v>
      </c>
      <c r="B135" t="s">
        <v>463</v>
      </c>
      <c r="C135">
        <v>2800</v>
      </c>
      <c r="D135" t="s">
        <v>247</v>
      </c>
    </row>
    <row r="136" spans="1:4" x14ac:dyDescent="0.25">
      <c r="A136" t="s">
        <v>800</v>
      </c>
      <c r="B136" t="s">
        <v>801</v>
      </c>
      <c r="C136">
        <v>2000</v>
      </c>
      <c r="D136" t="s">
        <v>307</v>
      </c>
    </row>
    <row r="137" spans="1:4" x14ac:dyDescent="0.25">
      <c r="A137" t="s">
        <v>802</v>
      </c>
      <c r="B137" t="s">
        <v>267</v>
      </c>
      <c r="C137">
        <v>3500</v>
      </c>
      <c r="D137" t="s">
        <v>268</v>
      </c>
    </row>
    <row r="138" spans="1:4" x14ac:dyDescent="0.25">
      <c r="A138" t="s">
        <v>803</v>
      </c>
      <c r="B138" t="s">
        <v>387</v>
      </c>
      <c r="C138">
        <v>5000</v>
      </c>
      <c r="D138" t="s">
        <v>58</v>
      </c>
    </row>
    <row r="139" spans="1:4" x14ac:dyDescent="0.25">
      <c r="A139" t="s">
        <v>804</v>
      </c>
      <c r="B139" t="s">
        <v>423</v>
      </c>
      <c r="C139">
        <v>5400</v>
      </c>
      <c r="D139" t="s">
        <v>47</v>
      </c>
    </row>
    <row r="140" spans="1:4" x14ac:dyDescent="0.25">
      <c r="A140" t="s">
        <v>805</v>
      </c>
      <c r="B140" t="s">
        <v>393</v>
      </c>
      <c r="C140">
        <v>2800</v>
      </c>
      <c r="D140" t="s">
        <v>303</v>
      </c>
    </row>
    <row r="141" spans="1:4" x14ac:dyDescent="0.25">
      <c r="A141" t="s">
        <v>806</v>
      </c>
      <c r="B141" t="s">
        <v>39</v>
      </c>
      <c r="C141">
        <v>4000</v>
      </c>
      <c r="D141" t="s">
        <v>40</v>
      </c>
    </row>
    <row r="142" spans="1:4" x14ac:dyDescent="0.25">
      <c r="A142" t="s">
        <v>807</v>
      </c>
      <c r="B142" t="s">
        <v>407</v>
      </c>
      <c r="C142">
        <v>3600</v>
      </c>
      <c r="D142" t="s">
        <v>88</v>
      </c>
    </row>
    <row r="143" spans="1:4" x14ac:dyDescent="0.25">
      <c r="A143" t="s">
        <v>808</v>
      </c>
      <c r="B143" t="s">
        <v>367</v>
      </c>
      <c r="C143">
        <v>3900</v>
      </c>
      <c r="D143" t="s">
        <v>236</v>
      </c>
    </row>
    <row r="144" spans="1:4" x14ac:dyDescent="0.25">
      <c r="A144" t="s">
        <v>809</v>
      </c>
      <c r="B144" t="s">
        <v>458</v>
      </c>
      <c r="C144">
        <v>3200</v>
      </c>
      <c r="D144" t="s">
        <v>240</v>
      </c>
    </row>
    <row r="145" spans="1:4" x14ac:dyDescent="0.25">
      <c r="A145" t="s">
        <v>810</v>
      </c>
      <c r="B145" t="s">
        <v>345</v>
      </c>
      <c r="C145">
        <v>12000</v>
      </c>
      <c r="D145" t="s">
        <v>125</v>
      </c>
    </row>
    <row r="146" spans="1:4" x14ac:dyDescent="0.25">
      <c r="A146" t="s">
        <v>811</v>
      </c>
      <c r="B146" t="s">
        <v>812</v>
      </c>
      <c r="C146">
        <v>2000</v>
      </c>
      <c r="D146" t="s">
        <v>308</v>
      </c>
    </row>
    <row r="147" spans="1:4" x14ac:dyDescent="0.25">
      <c r="A147" t="s">
        <v>813</v>
      </c>
      <c r="B147" t="s">
        <v>814</v>
      </c>
      <c r="C147">
        <v>2000</v>
      </c>
      <c r="D147" t="s">
        <v>309</v>
      </c>
    </row>
    <row r="148" spans="1:4" x14ac:dyDescent="0.25">
      <c r="A148" t="s">
        <v>815</v>
      </c>
      <c r="B148" t="s">
        <v>332</v>
      </c>
      <c r="C148">
        <v>3800</v>
      </c>
      <c r="D148" t="s">
        <v>41</v>
      </c>
    </row>
    <row r="149" spans="1:4" x14ac:dyDescent="0.25">
      <c r="A149" t="s">
        <v>816</v>
      </c>
      <c r="B149" t="s">
        <v>418</v>
      </c>
      <c r="C149">
        <v>2600</v>
      </c>
      <c r="D149" t="s">
        <v>217</v>
      </c>
    </row>
    <row r="150" spans="1:4" x14ac:dyDescent="0.25">
      <c r="A150" t="s">
        <v>817</v>
      </c>
      <c r="B150" t="s">
        <v>108</v>
      </c>
      <c r="C150">
        <v>6800</v>
      </c>
      <c r="D150" t="s">
        <v>109</v>
      </c>
    </row>
    <row r="151" spans="1:4" x14ac:dyDescent="0.25">
      <c r="A151" t="s">
        <v>818</v>
      </c>
      <c r="B151" t="s">
        <v>253</v>
      </c>
      <c r="C151">
        <v>2800</v>
      </c>
      <c r="D151" t="s">
        <v>254</v>
      </c>
    </row>
    <row r="152" spans="1:4" x14ac:dyDescent="0.25">
      <c r="A152" t="s">
        <v>819</v>
      </c>
      <c r="B152" t="s">
        <v>364</v>
      </c>
      <c r="C152">
        <v>9800</v>
      </c>
      <c r="D152" t="s">
        <v>112</v>
      </c>
    </row>
    <row r="153" spans="1:4" x14ac:dyDescent="0.25">
      <c r="A153" t="s">
        <v>820</v>
      </c>
      <c r="B153" t="s">
        <v>98</v>
      </c>
      <c r="C153">
        <v>3800</v>
      </c>
      <c r="D153" t="s">
        <v>99</v>
      </c>
    </row>
    <row r="154" spans="1:4" x14ac:dyDescent="0.25">
      <c r="A154" t="s">
        <v>821</v>
      </c>
      <c r="B154" t="s">
        <v>375</v>
      </c>
      <c r="C154">
        <v>3800</v>
      </c>
      <c r="D154" t="s">
        <v>264</v>
      </c>
    </row>
    <row r="155" spans="1:4" x14ac:dyDescent="0.25">
      <c r="A155" t="s">
        <v>822</v>
      </c>
      <c r="B155" t="s">
        <v>337</v>
      </c>
      <c r="C155">
        <v>3600</v>
      </c>
      <c r="D155" t="s">
        <v>160</v>
      </c>
    </row>
    <row r="156" spans="1:4" x14ac:dyDescent="0.25">
      <c r="A156" t="s">
        <v>823</v>
      </c>
      <c r="B156" t="s">
        <v>441</v>
      </c>
      <c r="C156">
        <v>2800</v>
      </c>
      <c r="D156" t="s">
        <v>252</v>
      </c>
    </row>
    <row r="157" spans="1:4" x14ac:dyDescent="0.25">
      <c r="A157" t="s">
        <v>824</v>
      </c>
      <c r="B157" t="s">
        <v>354</v>
      </c>
      <c r="C157">
        <v>18000</v>
      </c>
      <c r="D157" t="s">
        <v>124</v>
      </c>
    </row>
    <row r="158" spans="1:4" x14ac:dyDescent="0.25">
      <c r="A158" t="s">
        <v>825</v>
      </c>
      <c r="B158" t="s">
        <v>192</v>
      </c>
      <c r="C158">
        <v>3600</v>
      </c>
      <c r="D158" t="s">
        <v>193</v>
      </c>
    </row>
    <row r="159" spans="1:4" x14ac:dyDescent="0.25">
      <c r="A159" t="s">
        <v>826</v>
      </c>
      <c r="B159" t="s">
        <v>174</v>
      </c>
      <c r="C159">
        <v>3600</v>
      </c>
      <c r="D159" t="s">
        <v>175</v>
      </c>
    </row>
    <row r="160" spans="1:4" x14ac:dyDescent="0.25">
      <c r="A160" t="s">
        <v>827</v>
      </c>
      <c r="B160" t="s">
        <v>37</v>
      </c>
      <c r="C160">
        <v>7400</v>
      </c>
      <c r="D160" t="s">
        <v>38</v>
      </c>
    </row>
    <row r="161" spans="1:4" x14ac:dyDescent="0.25">
      <c r="A161" t="s">
        <v>828</v>
      </c>
      <c r="B161" t="s">
        <v>343</v>
      </c>
      <c r="C161">
        <v>2000</v>
      </c>
      <c r="D161" t="s">
        <v>298</v>
      </c>
    </row>
    <row r="162" spans="1:4" x14ac:dyDescent="0.25">
      <c r="A162" t="s">
        <v>829</v>
      </c>
      <c r="B162" t="s">
        <v>188</v>
      </c>
      <c r="C162">
        <v>3600</v>
      </c>
      <c r="D162" t="s">
        <v>189</v>
      </c>
    </row>
    <row r="163" spans="1:4" x14ac:dyDescent="0.25">
      <c r="A163" t="s">
        <v>830</v>
      </c>
      <c r="B163" t="s">
        <v>299</v>
      </c>
      <c r="C163">
        <v>2600</v>
      </c>
      <c r="D163" t="s">
        <v>300</v>
      </c>
    </row>
    <row r="164" spans="1:4" x14ac:dyDescent="0.25">
      <c r="A164" t="s">
        <v>831</v>
      </c>
      <c r="B164" t="s">
        <v>116</v>
      </c>
      <c r="C164">
        <v>5200</v>
      </c>
      <c r="D164" t="s">
        <v>117</v>
      </c>
    </row>
    <row r="165" spans="1:4" x14ac:dyDescent="0.25">
      <c r="A165" t="s">
        <v>832</v>
      </c>
      <c r="B165" t="s">
        <v>110</v>
      </c>
      <c r="C165">
        <v>4200</v>
      </c>
      <c r="D165" t="s">
        <v>111</v>
      </c>
    </row>
    <row r="166" spans="1:4" x14ac:dyDescent="0.25">
      <c r="A166" t="s">
        <v>833</v>
      </c>
      <c r="B166" t="s">
        <v>352</v>
      </c>
      <c r="C166">
        <v>3800</v>
      </c>
      <c r="D166" t="s">
        <v>35</v>
      </c>
    </row>
    <row r="167" spans="1:4" x14ac:dyDescent="0.25">
      <c r="A167" t="s">
        <v>834</v>
      </c>
      <c r="B167" t="s">
        <v>200</v>
      </c>
      <c r="C167">
        <v>4200</v>
      </c>
      <c r="D167" t="s">
        <v>201</v>
      </c>
    </row>
    <row r="168" spans="1:4" x14ac:dyDescent="0.25">
      <c r="A168" t="s">
        <v>835</v>
      </c>
      <c r="B168" t="s">
        <v>444</v>
      </c>
      <c r="C168">
        <v>3900</v>
      </c>
      <c r="D168" t="s">
        <v>273</v>
      </c>
    </row>
    <row r="169" spans="1:4" x14ac:dyDescent="0.25">
      <c r="A169" t="s">
        <v>836</v>
      </c>
      <c r="B169" t="s">
        <v>397</v>
      </c>
      <c r="C169">
        <v>4000</v>
      </c>
      <c r="D169" t="s">
        <v>191</v>
      </c>
    </row>
    <row r="170" spans="1:4" x14ac:dyDescent="0.25">
      <c r="A170" t="s">
        <v>837</v>
      </c>
      <c r="B170" t="s">
        <v>82</v>
      </c>
      <c r="C170">
        <v>4400</v>
      </c>
      <c r="D170" t="s">
        <v>83</v>
      </c>
    </row>
    <row r="171" spans="1:4" x14ac:dyDescent="0.25">
      <c r="A171" t="s">
        <v>838</v>
      </c>
      <c r="B171" t="s">
        <v>363</v>
      </c>
      <c r="C171">
        <v>3800</v>
      </c>
      <c r="D171" t="s">
        <v>183</v>
      </c>
    </row>
    <row r="172" spans="1:4" x14ac:dyDescent="0.25">
      <c r="A172" t="s">
        <v>839</v>
      </c>
      <c r="B172" t="s">
        <v>287</v>
      </c>
      <c r="C172">
        <v>2000</v>
      </c>
      <c r="D172" t="s">
        <v>288</v>
      </c>
    </row>
    <row r="173" spans="1:4" x14ac:dyDescent="0.25">
      <c r="A173" t="s">
        <v>840</v>
      </c>
      <c r="B173" t="s">
        <v>348</v>
      </c>
      <c r="C173">
        <v>3200</v>
      </c>
      <c r="D173" t="s">
        <v>231</v>
      </c>
    </row>
    <row r="174" spans="1:4" x14ac:dyDescent="0.25">
      <c r="A174" t="s">
        <v>841</v>
      </c>
      <c r="B174" t="s">
        <v>141</v>
      </c>
      <c r="C174">
        <v>4200</v>
      </c>
      <c r="D174" t="s">
        <v>142</v>
      </c>
    </row>
    <row r="175" spans="1:4" x14ac:dyDescent="0.25">
      <c r="A175" t="s">
        <v>842</v>
      </c>
      <c r="B175" t="s">
        <v>406</v>
      </c>
      <c r="C175">
        <v>4000</v>
      </c>
      <c r="D175" t="s">
        <v>255</v>
      </c>
    </row>
    <row r="176" spans="1:4" x14ac:dyDescent="0.25">
      <c r="A176" t="s">
        <v>843</v>
      </c>
      <c r="B176" t="s">
        <v>388</v>
      </c>
      <c r="C176">
        <v>6600</v>
      </c>
      <c r="D176" t="s">
        <v>59</v>
      </c>
    </row>
    <row r="177" spans="1:4" x14ac:dyDescent="0.25">
      <c r="A177" t="s">
        <v>844</v>
      </c>
      <c r="B177" t="s">
        <v>184</v>
      </c>
      <c r="C177">
        <v>6400</v>
      </c>
      <c r="D177" t="s">
        <v>185</v>
      </c>
    </row>
    <row r="178" spans="1:4" x14ac:dyDescent="0.25">
      <c r="A178" t="s">
        <v>845</v>
      </c>
      <c r="B178" t="s">
        <v>399</v>
      </c>
      <c r="C178">
        <v>3600</v>
      </c>
      <c r="D178" t="s">
        <v>138</v>
      </c>
    </row>
    <row r="179" spans="1:4" x14ac:dyDescent="0.25">
      <c r="A179" t="s">
        <v>846</v>
      </c>
      <c r="B179" t="s">
        <v>33</v>
      </c>
      <c r="C179">
        <v>3600</v>
      </c>
      <c r="D179" t="s">
        <v>34</v>
      </c>
    </row>
    <row r="180" spans="1:4" x14ac:dyDescent="0.25">
      <c r="A180" t="s">
        <v>847</v>
      </c>
      <c r="B180" t="s">
        <v>392</v>
      </c>
      <c r="C180">
        <v>6200</v>
      </c>
      <c r="D180" t="s">
        <v>293</v>
      </c>
    </row>
    <row r="181" spans="1:4" x14ac:dyDescent="0.25">
      <c r="A181" t="s">
        <v>848</v>
      </c>
      <c r="B181" t="s">
        <v>330</v>
      </c>
      <c r="C181">
        <v>3600</v>
      </c>
      <c r="D181" t="s">
        <v>199</v>
      </c>
    </row>
    <row r="182" spans="1:4" x14ac:dyDescent="0.25">
      <c r="A182" t="s">
        <v>849</v>
      </c>
      <c r="B182" t="s">
        <v>386</v>
      </c>
      <c r="C182">
        <v>6200</v>
      </c>
      <c r="D182" t="s">
        <v>60</v>
      </c>
    </row>
    <row r="183" spans="1:4" x14ac:dyDescent="0.25">
      <c r="A183" t="s">
        <v>850</v>
      </c>
      <c r="B183" t="s">
        <v>404</v>
      </c>
      <c r="C183">
        <v>3800</v>
      </c>
      <c r="D183" t="s">
        <v>204</v>
      </c>
    </row>
    <row r="184" spans="1:4" x14ac:dyDescent="0.25">
      <c r="A184" t="s">
        <v>851</v>
      </c>
      <c r="B184" t="s">
        <v>295</v>
      </c>
      <c r="C184">
        <v>2000</v>
      </c>
      <c r="D184" t="s">
        <v>296</v>
      </c>
    </row>
    <row r="185" spans="1:4" x14ac:dyDescent="0.25">
      <c r="A185" t="s">
        <v>852</v>
      </c>
      <c r="B185" t="s">
        <v>19</v>
      </c>
      <c r="C185">
        <v>4200</v>
      </c>
      <c r="D185" t="s">
        <v>20</v>
      </c>
    </row>
    <row r="186" spans="1:4" x14ac:dyDescent="0.25">
      <c r="A186" t="s">
        <v>853</v>
      </c>
      <c r="B186" t="s">
        <v>854</v>
      </c>
      <c r="C186">
        <v>5800</v>
      </c>
      <c r="D186" t="s">
        <v>2</v>
      </c>
    </row>
    <row r="187" spans="1:4" x14ac:dyDescent="0.25">
      <c r="A187" t="s">
        <v>855</v>
      </c>
      <c r="B187" t="s">
        <v>349</v>
      </c>
      <c r="C187">
        <v>5200</v>
      </c>
      <c r="D187" t="s">
        <v>177</v>
      </c>
    </row>
    <row r="188" spans="1:4" x14ac:dyDescent="0.25">
      <c r="A188" t="s">
        <v>856</v>
      </c>
      <c r="B188" t="s">
        <v>351</v>
      </c>
      <c r="C188">
        <v>3800</v>
      </c>
      <c r="D188" t="s">
        <v>50</v>
      </c>
    </row>
    <row r="189" spans="1:4" x14ac:dyDescent="0.25">
      <c r="A189" t="s">
        <v>857</v>
      </c>
      <c r="B189" t="s">
        <v>265</v>
      </c>
      <c r="C189">
        <v>4200</v>
      </c>
      <c r="D189" t="s">
        <v>266</v>
      </c>
    </row>
    <row r="190" spans="1:4" x14ac:dyDescent="0.25">
      <c r="A190" t="s">
        <v>858</v>
      </c>
      <c r="B190" t="s">
        <v>384</v>
      </c>
      <c r="C190">
        <v>6200</v>
      </c>
      <c r="D190" t="s">
        <v>66</v>
      </c>
    </row>
    <row r="191" spans="1:4" x14ac:dyDescent="0.25">
      <c r="A191" t="s">
        <v>859</v>
      </c>
      <c r="B191" t="s">
        <v>13</v>
      </c>
      <c r="C191">
        <v>2900</v>
      </c>
      <c r="D191" t="s">
        <v>14</v>
      </c>
    </row>
    <row r="192" spans="1:4" x14ac:dyDescent="0.25">
      <c r="A192" t="s">
        <v>860</v>
      </c>
      <c r="B192" t="s">
        <v>305</v>
      </c>
      <c r="C192">
        <v>2600</v>
      </c>
      <c r="D192" t="s">
        <v>306</v>
      </c>
    </row>
    <row r="193" spans="1:4" x14ac:dyDescent="0.25">
      <c r="A193" t="s">
        <v>861</v>
      </c>
      <c r="B193" t="s">
        <v>402</v>
      </c>
      <c r="C193">
        <v>9800</v>
      </c>
      <c r="D193" t="s">
        <v>105</v>
      </c>
    </row>
    <row r="194" spans="1:4" x14ac:dyDescent="0.25">
      <c r="A194" t="s">
        <v>862</v>
      </c>
      <c r="B194" t="s">
        <v>378</v>
      </c>
      <c r="C194">
        <v>3800</v>
      </c>
      <c r="D194" t="s">
        <v>90</v>
      </c>
    </row>
    <row r="195" spans="1:4" x14ac:dyDescent="0.25">
      <c r="A195" t="s">
        <v>863</v>
      </c>
      <c r="B195" t="s">
        <v>342</v>
      </c>
      <c r="C195">
        <v>3400</v>
      </c>
      <c r="D195" t="s">
        <v>27</v>
      </c>
    </row>
    <row r="196" spans="1:4" x14ac:dyDescent="0.25">
      <c r="A196" t="s">
        <v>864</v>
      </c>
      <c r="B196" t="s">
        <v>1212</v>
      </c>
      <c r="C196">
        <v>5800</v>
      </c>
      <c r="D196" t="s">
        <v>70</v>
      </c>
    </row>
    <row r="197" spans="1:4" x14ac:dyDescent="0.25">
      <c r="A197" t="s">
        <v>865</v>
      </c>
      <c r="B197" t="s">
        <v>391</v>
      </c>
      <c r="C197">
        <v>3800</v>
      </c>
      <c r="D197" t="s">
        <v>176</v>
      </c>
    </row>
    <row r="198" spans="1:4" x14ac:dyDescent="0.25">
      <c r="A198" t="s">
        <v>866</v>
      </c>
      <c r="B198" t="s">
        <v>382</v>
      </c>
      <c r="C198">
        <v>4200</v>
      </c>
      <c r="D198" t="s">
        <v>198</v>
      </c>
    </row>
    <row r="199" spans="1:4" x14ac:dyDescent="0.25">
      <c r="A199" t="s">
        <v>867</v>
      </c>
      <c r="B199" t="s">
        <v>341</v>
      </c>
      <c r="C199">
        <v>8000</v>
      </c>
      <c r="D199" t="s">
        <v>127</v>
      </c>
    </row>
    <row r="200" spans="1:4" x14ac:dyDescent="0.25">
      <c r="A200" t="s">
        <v>868</v>
      </c>
      <c r="B200" t="s">
        <v>165</v>
      </c>
      <c r="C200">
        <v>9200</v>
      </c>
      <c r="D200" t="s">
        <v>166</v>
      </c>
    </row>
    <row r="201" spans="1:4" x14ac:dyDescent="0.25">
      <c r="A201" t="s">
        <v>869</v>
      </c>
      <c r="B201" t="s">
        <v>202</v>
      </c>
      <c r="C201">
        <v>6800</v>
      </c>
      <c r="D201" t="s">
        <v>203</v>
      </c>
    </row>
    <row r="202" spans="1:4" x14ac:dyDescent="0.25">
      <c r="A202" t="s">
        <v>870</v>
      </c>
      <c r="B202" t="s">
        <v>132</v>
      </c>
      <c r="C202">
        <v>6600</v>
      </c>
      <c r="D202" t="s">
        <v>133</v>
      </c>
    </row>
    <row r="203" spans="1:4" x14ac:dyDescent="0.25">
      <c r="A203" t="s">
        <v>871</v>
      </c>
      <c r="B203" t="s">
        <v>53</v>
      </c>
      <c r="C203">
        <v>7400</v>
      </c>
      <c r="D203" t="s">
        <v>54</v>
      </c>
    </row>
    <row r="204" spans="1:4" x14ac:dyDescent="0.25">
      <c r="A204" t="s">
        <v>872</v>
      </c>
      <c r="B204" t="s">
        <v>361</v>
      </c>
      <c r="C204">
        <v>7600</v>
      </c>
      <c r="D204" t="s">
        <v>57</v>
      </c>
    </row>
    <row r="205" spans="1:4" x14ac:dyDescent="0.25">
      <c r="A205" t="s">
        <v>873</v>
      </c>
      <c r="B205" t="s">
        <v>195</v>
      </c>
      <c r="C205">
        <v>1800</v>
      </c>
      <c r="D205" t="s">
        <v>196</v>
      </c>
    </row>
    <row r="206" spans="1:4" x14ac:dyDescent="0.25">
      <c r="A206" t="s">
        <v>874</v>
      </c>
      <c r="B206" t="s">
        <v>25</v>
      </c>
      <c r="C206">
        <v>2700</v>
      </c>
      <c r="D206" t="s">
        <v>26</v>
      </c>
    </row>
    <row r="207" spans="1:4" x14ac:dyDescent="0.25">
      <c r="A207" t="s">
        <v>875</v>
      </c>
      <c r="B207" t="s">
        <v>396</v>
      </c>
      <c r="C207">
        <v>14000</v>
      </c>
      <c r="D207" t="s">
        <v>18</v>
      </c>
    </row>
    <row r="208" spans="1:4" x14ac:dyDescent="0.25">
      <c r="A208" t="s">
        <v>876</v>
      </c>
      <c r="B208" t="s">
        <v>451</v>
      </c>
      <c r="C208">
        <v>1900</v>
      </c>
      <c r="D208" t="s">
        <v>274</v>
      </c>
    </row>
    <row r="209" spans="1:4" x14ac:dyDescent="0.25">
      <c r="A209" t="s">
        <v>877</v>
      </c>
      <c r="B209" t="s">
        <v>280</v>
      </c>
      <c r="C209">
        <v>2400</v>
      </c>
      <c r="D209" t="s">
        <v>281</v>
      </c>
    </row>
    <row r="210" spans="1:4" x14ac:dyDescent="0.25">
      <c r="A210" t="s">
        <v>878</v>
      </c>
      <c r="B210" t="s">
        <v>350</v>
      </c>
      <c r="C210">
        <v>3200</v>
      </c>
      <c r="D210" t="s">
        <v>197</v>
      </c>
    </row>
    <row r="211" spans="1:4" x14ac:dyDescent="0.25">
      <c r="A211" t="s">
        <v>879</v>
      </c>
      <c r="B211" t="s">
        <v>429</v>
      </c>
      <c r="C211">
        <v>4000</v>
      </c>
      <c r="D211" t="s">
        <v>428</v>
      </c>
    </row>
    <row r="212" spans="1:4" x14ac:dyDescent="0.25">
      <c r="A212" t="s">
        <v>880</v>
      </c>
      <c r="B212" t="s">
        <v>155</v>
      </c>
      <c r="C212">
        <v>4600</v>
      </c>
      <c r="D212" t="s">
        <v>156</v>
      </c>
    </row>
    <row r="213" spans="1:4" x14ac:dyDescent="0.25">
      <c r="A213" t="s">
        <v>881</v>
      </c>
      <c r="B213" t="s">
        <v>411</v>
      </c>
      <c r="C213">
        <v>3800</v>
      </c>
      <c r="D213" t="s">
        <v>410</v>
      </c>
    </row>
    <row r="214" spans="1:4" x14ac:dyDescent="0.25">
      <c r="A214" t="s">
        <v>882</v>
      </c>
      <c r="B214" t="s">
        <v>336</v>
      </c>
      <c r="C214">
        <v>3000</v>
      </c>
      <c r="D214" t="s">
        <v>335</v>
      </c>
    </row>
    <row r="215" spans="1:4" x14ac:dyDescent="0.25">
      <c r="A215" t="s">
        <v>883</v>
      </c>
      <c r="B215" t="s">
        <v>369</v>
      </c>
      <c r="C215">
        <v>3000</v>
      </c>
      <c r="D215" t="s">
        <v>368</v>
      </c>
    </row>
    <row r="216" spans="1:4" x14ac:dyDescent="0.25">
      <c r="A216" t="s">
        <v>885</v>
      </c>
      <c r="B216" t="s">
        <v>356</v>
      </c>
      <c r="C216">
        <v>3900</v>
      </c>
      <c r="D216" t="s">
        <v>355</v>
      </c>
    </row>
    <row r="217" spans="1:4" x14ac:dyDescent="0.25">
      <c r="A217" t="s">
        <v>886</v>
      </c>
      <c r="B217" t="s">
        <v>339</v>
      </c>
      <c r="C217">
        <v>3000</v>
      </c>
      <c r="D217" t="s">
        <v>338</v>
      </c>
    </row>
    <row r="218" spans="1:4" x14ac:dyDescent="0.25">
      <c r="A218" t="s">
        <v>887</v>
      </c>
      <c r="B218" t="s">
        <v>371</v>
      </c>
      <c r="C218">
        <v>3200</v>
      </c>
      <c r="D218" t="s">
        <v>370</v>
      </c>
    </row>
    <row r="219" spans="1:4" x14ac:dyDescent="0.25">
      <c r="A219" t="s">
        <v>888</v>
      </c>
      <c r="B219" t="s">
        <v>93</v>
      </c>
      <c r="C219">
        <v>8700</v>
      </c>
      <c r="D219" t="s">
        <v>359</v>
      </c>
    </row>
    <row r="220" spans="1:4" x14ac:dyDescent="0.25">
      <c r="A220" t="s">
        <v>889</v>
      </c>
      <c r="B220" t="s">
        <v>380</v>
      </c>
      <c r="C220">
        <v>3800</v>
      </c>
      <c r="D220" t="s">
        <v>379</v>
      </c>
    </row>
    <row r="221" spans="1:4" x14ac:dyDescent="0.25">
      <c r="A221" t="s">
        <v>890</v>
      </c>
      <c r="B221" t="s">
        <v>891</v>
      </c>
      <c r="C221">
        <v>2800</v>
      </c>
      <c r="D221" t="s">
        <v>414</v>
      </c>
    </row>
    <row r="222" spans="1:4" x14ac:dyDescent="0.25">
      <c r="A222" t="s">
        <v>892</v>
      </c>
      <c r="B222" t="s">
        <v>413</v>
      </c>
      <c r="C222">
        <v>3000</v>
      </c>
      <c r="D222" t="s">
        <v>412</v>
      </c>
    </row>
    <row r="223" spans="1:4" x14ac:dyDescent="0.25">
      <c r="A223" t="s">
        <v>893</v>
      </c>
      <c r="B223" t="s">
        <v>358</v>
      </c>
      <c r="C223">
        <v>8200</v>
      </c>
      <c r="D223" t="s">
        <v>357</v>
      </c>
    </row>
    <row r="224" spans="1:4" x14ac:dyDescent="0.25">
      <c r="A224" t="s">
        <v>894</v>
      </c>
      <c r="B224" t="s">
        <v>390</v>
      </c>
      <c r="C224">
        <v>2800</v>
      </c>
      <c r="D224" t="s">
        <v>389</v>
      </c>
    </row>
    <row r="225" spans="1:4" x14ac:dyDescent="0.25">
      <c r="A225" t="s">
        <v>895</v>
      </c>
      <c r="B225" t="s">
        <v>374</v>
      </c>
      <c r="C225">
        <v>2200</v>
      </c>
      <c r="D225" t="s">
        <v>373</v>
      </c>
    </row>
    <row r="226" spans="1:4" x14ac:dyDescent="0.25">
      <c r="A226" t="s">
        <v>896</v>
      </c>
      <c r="B226" t="s">
        <v>487</v>
      </c>
      <c r="C226">
        <v>4800</v>
      </c>
      <c r="D226" t="s">
        <v>488</v>
      </c>
    </row>
    <row r="227" spans="1:4" x14ac:dyDescent="0.25">
      <c r="A227" t="s">
        <v>897</v>
      </c>
      <c r="B227" t="s">
        <v>489</v>
      </c>
      <c r="C227">
        <v>3000</v>
      </c>
      <c r="D227" t="s">
        <v>509</v>
      </c>
    </row>
    <row r="228" spans="1:4" x14ac:dyDescent="0.25">
      <c r="A228" t="s">
        <v>898</v>
      </c>
      <c r="B228" t="s">
        <v>490</v>
      </c>
      <c r="C228">
        <v>3200</v>
      </c>
      <c r="D228" t="s">
        <v>510</v>
      </c>
    </row>
    <row r="229" spans="1:4" x14ac:dyDescent="0.25">
      <c r="A229" t="s">
        <v>899</v>
      </c>
      <c r="B229" t="s">
        <v>491</v>
      </c>
      <c r="C229">
        <v>5800</v>
      </c>
      <c r="D229" t="s">
        <v>492</v>
      </c>
    </row>
    <row r="230" spans="1:4" x14ac:dyDescent="0.25">
      <c r="A230" t="s">
        <v>900</v>
      </c>
      <c r="B230" t="s">
        <v>511</v>
      </c>
      <c r="C230">
        <v>3600</v>
      </c>
      <c r="D230" t="s">
        <v>493</v>
      </c>
    </row>
    <row r="231" spans="1:4" x14ac:dyDescent="0.25">
      <c r="A231" t="s">
        <v>901</v>
      </c>
      <c r="B231" t="s">
        <v>512</v>
      </c>
      <c r="C231">
        <v>3600</v>
      </c>
      <c r="D231" t="s">
        <v>494</v>
      </c>
    </row>
    <row r="232" spans="1:4" x14ac:dyDescent="0.25">
      <c r="A232" t="s">
        <v>902</v>
      </c>
      <c r="B232" t="s">
        <v>495</v>
      </c>
      <c r="C232">
        <v>5000</v>
      </c>
      <c r="D232" t="s">
        <v>496</v>
      </c>
    </row>
    <row r="233" spans="1:4" x14ac:dyDescent="0.25">
      <c r="A233" t="s">
        <v>903</v>
      </c>
      <c r="B233" t="s">
        <v>497</v>
      </c>
      <c r="C233">
        <v>4200</v>
      </c>
      <c r="D233" t="s">
        <v>498</v>
      </c>
    </row>
    <row r="234" spans="1:4" x14ac:dyDescent="0.25">
      <c r="A234" t="s">
        <v>904</v>
      </c>
      <c r="B234" t="s">
        <v>513</v>
      </c>
      <c r="C234">
        <v>3800</v>
      </c>
      <c r="D234" t="s">
        <v>499</v>
      </c>
    </row>
    <row r="235" spans="1:4" x14ac:dyDescent="0.25">
      <c r="A235" t="s">
        <v>905</v>
      </c>
      <c r="B235" t="s">
        <v>501</v>
      </c>
      <c r="C235">
        <v>4500</v>
      </c>
      <c r="D235" t="s">
        <v>502</v>
      </c>
    </row>
    <row r="236" spans="1:4" x14ac:dyDescent="0.25">
      <c r="A236" t="s">
        <v>906</v>
      </c>
      <c r="B236" t="s">
        <v>514</v>
      </c>
      <c r="C236">
        <v>3200</v>
      </c>
      <c r="D236" t="s">
        <v>503</v>
      </c>
    </row>
    <row r="237" spans="1:4" x14ac:dyDescent="0.25">
      <c r="A237" t="s">
        <v>907</v>
      </c>
      <c r="B237" t="s">
        <v>505</v>
      </c>
      <c r="C237">
        <v>2800</v>
      </c>
      <c r="D237" t="s">
        <v>504</v>
      </c>
    </row>
    <row r="238" spans="1:4" x14ac:dyDescent="0.25">
      <c r="A238" t="s">
        <v>908</v>
      </c>
      <c r="B238" t="s">
        <v>515</v>
      </c>
      <c r="C238">
        <v>3000</v>
      </c>
      <c r="D238" t="s">
        <v>506</v>
      </c>
    </row>
    <row r="239" spans="1:4" x14ac:dyDescent="0.25">
      <c r="A239" t="s">
        <v>909</v>
      </c>
      <c r="B239" t="s">
        <v>508</v>
      </c>
      <c r="C239">
        <v>2800</v>
      </c>
      <c r="D239" t="s">
        <v>507</v>
      </c>
    </row>
    <row r="240" spans="1:4" x14ac:dyDescent="0.25">
      <c r="A240" t="s">
        <v>910</v>
      </c>
      <c r="B240" t="s">
        <v>516</v>
      </c>
      <c r="C240">
        <v>2800</v>
      </c>
      <c r="D240" t="s">
        <v>517</v>
      </c>
    </row>
    <row r="241" spans="1:4" x14ac:dyDescent="0.25">
      <c r="A241" t="s">
        <v>911</v>
      </c>
      <c r="B241" t="s">
        <v>519</v>
      </c>
      <c r="C241">
        <v>5200</v>
      </c>
      <c r="D241" t="s">
        <v>520</v>
      </c>
    </row>
    <row r="242" spans="1:4" x14ac:dyDescent="0.25">
      <c r="A242" t="s">
        <v>912</v>
      </c>
      <c r="B242" t="s">
        <v>521</v>
      </c>
      <c r="C242">
        <v>3000</v>
      </c>
      <c r="D242" t="s">
        <v>522</v>
      </c>
    </row>
    <row r="243" spans="1:4" x14ac:dyDescent="0.25">
      <c r="A243" t="s">
        <v>913</v>
      </c>
      <c r="B243" t="s">
        <v>523</v>
      </c>
      <c r="C243">
        <v>3800</v>
      </c>
      <c r="D243" t="s">
        <v>524</v>
      </c>
    </row>
    <row r="244" spans="1:4" x14ac:dyDescent="0.25">
      <c r="A244" t="s">
        <v>914</v>
      </c>
      <c r="B244" t="s">
        <v>1213</v>
      </c>
      <c r="C244">
        <v>4500</v>
      </c>
      <c r="D244" t="s">
        <v>525</v>
      </c>
    </row>
    <row r="245" spans="1:4" x14ac:dyDescent="0.25">
      <c r="A245" t="s">
        <v>915</v>
      </c>
      <c r="B245" t="s">
        <v>526</v>
      </c>
      <c r="C245">
        <v>2200</v>
      </c>
      <c r="D245" t="s">
        <v>527</v>
      </c>
    </row>
    <row r="246" spans="1:4" x14ac:dyDescent="0.25">
      <c r="A246" t="s">
        <v>916</v>
      </c>
      <c r="B246" t="s">
        <v>542</v>
      </c>
      <c r="C246">
        <v>3400</v>
      </c>
      <c r="D246" t="s">
        <v>528</v>
      </c>
    </row>
    <row r="247" spans="1:4" x14ac:dyDescent="0.25">
      <c r="A247" t="s">
        <v>917</v>
      </c>
      <c r="B247" t="s">
        <v>237</v>
      </c>
      <c r="C247">
        <v>2700</v>
      </c>
      <c r="D247" t="s">
        <v>529</v>
      </c>
    </row>
    <row r="248" spans="1:4" x14ac:dyDescent="0.25">
      <c r="A248" t="s">
        <v>918</v>
      </c>
      <c r="B248" t="s">
        <v>331</v>
      </c>
      <c r="C248">
        <v>3300</v>
      </c>
      <c r="D248" t="s">
        <v>530</v>
      </c>
    </row>
    <row r="249" spans="1:4" x14ac:dyDescent="0.25">
      <c r="A249" t="s">
        <v>919</v>
      </c>
      <c r="B249" t="s">
        <v>531</v>
      </c>
      <c r="C249">
        <v>5800</v>
      </c>
      <c r="D249" t="s">
        <v>532</v>
      </c>
    </row>
    <row r="250" spans="1:4" x14ac:dyDescent="0.25">
      <c r="A250" t="s">
        <v>920</v>
      </c>
      <c r="B250" t="s">
        <v>533</v>
      </c>
      <c r="C250">
        <v>4400</v>
      </c>
      <c r="D250" t="s">
        <v>534</v>
      </c>
    </row>
    <row r="251" spans="1:4" x14ac:dyDescent="0.25">
      <c r="A251" t="s">
        <v>921</v>
      </c>
      <c r="B251" t="s">
        <v>535</v>
      </c>
      <c r="C251">
        <v>2200</v>
      </c>
      <c r="D251" t="s">
        <v>536</v>
      </c>
    </row>
    <row r="252" spans="1:4" x14ac:dyDescent="0.25">
      <c r="A252" t="s">
        <v>922</v>
      </c>
      <c r="B252" t="s">
        <v>537</v>
      </c>
      <c r="C252">
        <v>3600</v>
      </c>
      <c r="D252" t="s">
        <v>538</v>
      </c>
    </row>
    <row r="253" spans="1:4" x14ac:dyDescent="0.25">
      <c r="A253" t="s">
        <v>923</v>
      </c>
      <c r="B253" t="s">
        <v>539</v>
      </c>
      <c r="C253">
        <v>6000</v>
      </c>
      <c r="D253" t="s">
        <v>540</v>
      </c>
    </row>
    <row r="254" spans="1:4" x14ac:dyDescent="0.25">
      <c r="A254" t="s">
        <v>924</v>
      </c>
      <c r="B254" t="s">
        <v>205</v>
      </c>
      <c r="C254">
        <v>7000</v>
      </c>
      <c r="D254" t="s">
        <v>541</v>
      </c>
    </row>
    <row r="255" spans="1:4" x14ac:dyDescent="0.25">
      <c r="A255" t="s">
        <v>925</v>
      </c>
      <c r="B255" t="s">
        <v>543</v>
      </c>
      <c r="C255">
        <v>3800</v>
      </c>
      <c r="D255" t="s">
        <v>544</v>
      </c>
    </row>
    <row r="256" spans="1:4" x14ac:dyDescent="0.25">
      <c r="A256" t="s">
        <v>926</v>
      </c>
      <c r="B256" t="s">
        <v>545</v>
      </c>
      <c r="C256">
        <v>3700</v>
      </c>
      <c r="D256" t="s">
        <v>546</v>
      </c>
    </row>
    <row r="257" spans="1:4" x14ac:dyDescent="0.25">
      <c r="A257" t="s">
        <v>927</v>
      </c>
      <c r="B257" t="s">
        <v>547</v>
      </c>
      <c r="C257">
        <v>4000</v>
      </c>
      <c r="D257" t="s">
        <v>548</v>
      </c>
    </row>
    <row r="258" spans="1:4" x14ac:dyDescent="0.25">
      <c r="A258" t="s">
        <v>928</v>
      </c>
      <c r="B258" t="s">
        <v>549</v>
      </c>
      <c r="C258">
        <v>2400</v>
      </c>
      <c r="D258" t="s">
        <v>550</v>
      </c>
    </row>
    <row r="259" spans="1:4" x14ac:dyDescent="0.25">
      <c r="A259" t="s">
        <v>929</v>
      </c>
      <c r="B259" t="s">
        <v>552</v>
      </c>
      <c r="C259">
        <v>3800</v>
      </c>
      <c r="D259" t="s">
        <v>553</v>
      </c>
    </row>
    <row r="260" spans="1:4" x14ac:dyDescent="0.25">
      <c r="A260" t="s">
        <v>930</v>
      </c>
      <c r="B260" t="s">
        <v>554</v>
      </c>
      <c r="C260">
        <v>2800</v>
      </c>
      <c r="D260" t="s">
        <v>555</v>
      </c>
    </row>
    <row r="261" spans="1:4" x14ac:dyDescent="0.25">
      <c r="A261" t="s">
        <v>931</v>
      </c>
      <c r="B261" t="s">
        <v>556</v>
      </c>
      <c r="C261">
        <v>6200</v>
      </c>
      <c r="D261" t="s">
        <v>557</v>
      </c>
    </row>
    <row r="262" spans="1:4" x14ac:dyDescent="0.25">
      <c r="A262" t="s">
        <v>932</v>
      </c>
      <c r="B262" t="s">
        <v>558</v>
      </c>
      <c r="C262">
        <v>2400</v>
      </c>
      <c r="D262" t="s">
        <v>559</v>
      </c>
    </row>
    <row r="263" spans="1:4" x14ac:dyDescent="0.25">
      <c r="A263" t="s">
        <v>933</v>
      </c>
      <c r="B263" t="s">
        <v>561</v>
      </c>
      <c r="C263">
        <v>3000</v>
      </c>
      <c r="D263" t="s">
        <v>562</v>
      </c>
    </row>
    <row r="264" spans="1:4" x14ac:dyDescent="0.25">
      <c r="A264" t="s">
        <v>934</v>
      </c>
      <c r="B264" t="s">
        <v>563</v>
      </c>
      <c r="C264">
        <v>2600</v>
      </c>
      <c r="D264" t="s">
        <v>564</v>
      </c>
    </row>
    <row r="265" spans="1:4" x14ac:dyDescent="0.25">
      <c r="A265" t="s">
        <v>935</v>
      </c>
      <c r="B265" t="s">
        <v>565</v>
      </c>
      <c r="C265">
        <v>4800</v>
      </c>
      <c r="D265" t="s">
        <v>566</v>
      </c>
    </row>
    <row r="266" spans="1:4" x14ac:dyDescent="0.25">
      <c r="A266" t="s">
        <v>936</v>
      </c>
      <c r="B266" t="s">
        <v>567</v>
      </c>
      <c r="C266">
        <v>8500</v>
      </c>
      <c r="D266" t="s">
        <v>568</v>
      </c>
    </row>
    <row r="267" spans="1:4" x14ac:dyDescent="0.25">
      <c r="A267" t="s">
        <v>937</v>
      </c>
      <c r="B267" t="s">
        <v>569</v>
      </c>
      <c r="C267">
        <v>3600</v>
      </c>
      <c r="D267" t="s">
        <v>570</v>
      </c>
    </row>
    <row r="268" spans="1:4" x14ac:dyDescent="0.25">
      <c r="A268" t="s">
        <v>938</v>
      </c>
      <c r="B268" t="s">
        <v>571</v>
      </c>
      <c r="C268">
        <v>12000</v>
      </c>
      <c r="D268" t="s">
        <v>572</v>
      </c>
    </row>
    <row r="269" spans="1:4" x14ac:dyDescent="0.25">
      <c r="A269" t="s">
        <v>939</v>
      </c>
      <c r="B269" t="s">
        <v>573</v>
      </c>
      <c r="C269">
        <v>3200</v>
      </c>
      <c r="D269" t="s">
        <v>574</v>
      </c>
    </row>
    <row r="270" spans="1:4" x14ac:dyDescent="0.25">
      <c r="A270" t="s">
        <v>940</v>
      </c>
      <c r="B270" t="s">
        <v>89</v>
      </c>
      <c r="C270">
        <v>2800</v>
      </c>
      <c r="D270" t="s">
        <v>575</v>
      </c>
    </row>
    <row r="271" spans="1:4" x14ac:dyDescent="0.25">
      <c r="A271" t="s">
        <v>941</v>
      </c>
      <c r="B271" t="s">
        <v>576</v>
      </c>
      <c r="C271">
        <v>10000</v>
      </c>
      <c r="D271" t="s">
        <v>577</v>
      </c>
    </row>
    <row r="272" spans="1:4" x14ac:dyDescent="0.25">
      <c r="A272" t="s">
        <v>942</v>
      </c>
      <c r="B272" t="s">
        <v>578</v>
      </c>
      <c r="C272">
        <v>2600</v>
      </c>
      <c r="D272" t="s">
        <v>579</v>
      </c>
    </row>
    <row r="273" spans="1:4" x14ac:dyDescent="0.25">
      <c r="A273" t="s">
        <v>943</v>
      </c>
      <c r="B273" t="s">
        <v>580</v>
      </c>
      <c r="C273">
        <v>4400</v>
      </c>
      <c r="D273" t="s">
        <v>581</v>
      </c>
    </row>
    <row r="274" spans="1:4" x14ac:dyDescent="0.25">
      <c r="A274" t="s">
        <v>944</v>
      </c>
      <c r="B274" t="s">
        <v>583</v>
      </c>
      <c r="C274">
        <v>6200</v>
      </c>
      <c r="D274" t="s">
        <v>584</v>
      </c>
    </row>
    <row r="275" spans="1:4" x14ac:dyDescent="0.25">
      <c r="A275" t="s">
        <v>945</v>
      </c>
      <c r="B275" t="s">
        <v>585</v>
      </c>
      <c r="C275">
        <v>3200</v>
      </c>
      <c r="D275" t="s">
        <v>586</v>
      </c>
    </row>
    <row r="276" spans="1:4" x14ac:dyDescent="0.25">
      <c r="A276" t="s">
        <v>946</v>
      </c>
      <c r="B276" t="s">
        <v>587</v>
      </c>
      <c r="C276">
        <v>4600</v>
      </c>
      <c r="D276" t="s">
        <v>588</v>
      </c>
    </row>
    <row r="277" spans="1:4" x14ac:dyDescent="0.25">
      <c r="A277" t="s">
        <v>947</v>
      </c>
      <c r="B277" t="s">
        <v>589</v>
      </c>
      <c r="C277">
        <v>7600</v>
      </c>
      <c r="D277" t="s">
        <v>590</v>
      </c>
    </row>
    <row r="278" spans="1:4" x14ac:dyDescent="0.25">
      <c r="A278" t="s">
        <v>948</v>
      </c>
      <c r="B278" t="s">
        <v>591</v>
      </c>
      <c r="C278">
        <v>2400</v>
      </c>
      <c r="D278" t="s">
        <v>592</v>
      </c>
    </row>
    <row r="279" spans="1:4" x14ac:dyDescent="0.25">
      <c r="A279" t="s">
        <v>949</v>
      </c>
      <c r="B279" t="s">
        <v>593</v>
      </c>
      <c r="C279">
        <v>5800</v>
      </c>
      <c r="D279" t="s">
        <v>594</v>
      </c>
    </row>
    <row r="280" spans="1:4" x14ac:dyDescent="0.25">
      <c r="A280" t="s">
        <v>950</v>
      </c>
      <c r="B280" t="s">
        <v>595</v>
      </c>
      <c r="C280">
        <v>8800</v>
      </c>
      <c r="D280" t="s">
        <v>596</v>
      </c>
    </row>
    <row r="281" spans="1:4" x14ac:dyDescent="0.25">
      <c r="A281" t="s">
        <v>951</v>
      </c>
      <c r="B281" t="s">
        <v>597</v>
      </c>
      <c r="C281">
        <v>2200</v>
      </c>
      <c r="D281" t="s">
        <v>598</v>
      </c>
    </row>
    <row r="282" spans="1:4" x14ac:dyDescent="0.25">
      <c r="A282" t="s">
        <v>952</v>
      </c>
      <c r="B282" t="s">
        <v>599</v>
      </c>
      <c r="C282">
        <v>2400</v>
      </c>
      <c r="D282" t="s">
        <v>600</v>
      </c>
    </row>
    <row r="283" spans="1:4" x14ac:dyDescent="0.25">
      <c r="A283" t="s">
        <v>953</v>
      </c>
      <c r="B283" t="s">
        <v>601</v>
      </c>
      <c r="C283">
        <v>3200</v>
      </c>
      <c r="D283" t="s">
        <v>602</v>
      </c>
    </row>
    <row r="284" spans="1:4" x14ac:dyDescent="0.25">
      <c r="A284" t="s">
        <v>954</v>
      </c>
      <c r="B284" t="s">
        <v>604</v>
      </c>
      <c r="C284">
        <v>2400</v>
      </c>
      <c r="D284" t="s">
        <v>605</v>
      </c>
    </row>
    <row r="285" spans="1:4" x14ac:dyDescent="0.25">
      <c r="A285" t="s">
        <v>955</v>
      </c>
      <c r="B285" t="s">
        <v>230</v>
      </c>
      <c r="C285">
        <v>2800</v>
      </c>
      <c r="D285" t="s">
        <v>606</v>
      </c>
    </row>
    <row r="286" spans="1:4" x14ac:dyDescent="0.25">
      <c r="A286" t="s">
        <v>956</v>
      </c>
      <c r="B286" t="s">
        <v>607</v>
      </c>
      <c r="C286">
        <v>2800</v>
      </c>
      <c r="D286" t="s">
        <v>608</v>
      </c>
    </row>
    <row r="287" spans="1:4" x14ac:dyDescent="0.25">
      <c r="A287" t="s">
        <v>957</v>
      </c>
      <c r="B287" t="s">
        <v>609</v>
      </c>
      <c r="C287">
        <v>4200</v>
      </c>
      <c r="D287" t="s">
        <v>610</v>
      </c>
    </row>
    <row r="288" spans="1:4" x14ac:dyDescent="0.25">
      <c r="A288" t="s">
        <v>958</v>
      </c>
      <c r="B288" t="s">
        <v>611</v>
      </c>
      <c r="C288">
        <v>6800</v>
      </c>
      <c r="D288" t="s">
        <v>612</v>
      </c>
    </row>
    <row r="289" spans="1:4" x14ac:dyDescent="0.25">
      <c r="A289" t="s">
        <v>959</v>
      </c>
      <c r="B289" t="s">
        <v>79</v>
      </c>
      <c r="C289">
        <v>34000</v>
      </c>
      <c r="D289" t="s">
        <v>613</v>
      </c>
    </row>
    <row r="290" spans="1:4" x14ac:dyDescent="0.25">
      <c r="A290" t="s">
        <v>960</v>
      </c>
      <c r="B290" t="s">
        <v>614</v>
      </c>
      <c r="C290">
        <v>6800</v>
      </c>
      <c r="D290" t="s">
        <v>615</v>
      </c>
    </row>
    <row r="291" spans="1:4" x14ac:dyDescent="0.25">
      <c r="A291" t="s">
        <v>961</v>
      </c>
      <c r="B291" t="s">
        <v>616</v>
      </c>
      <c r="C291">
        <v>3600</v>
      </c>
      <c r="D291" t="s">
        <v>617</v>
      </c>
    </row>
    <row r="292" spans="1:4" x14ac:dyDescent="0.25">
      <c r="A292" t="s">
        <v>962</v>
      </c>
      <c r="B292" t="s">
        <v>618</v>
      </c>
      <c r="C292">
        <v>1800</v>
      </c>
      <c r="D292" t="s">
        <v>619</v>
      </c>
    </row>
    <row r="293" spans="1:4" x14ac:dyDescent="0.25">
      <c r="A293" t="s">
        <v>963</v>
      </c>
      <c r="B293" t="s">
        <v>620</v>
      </c>
      <c r="C293">
        <v>3000</v>
      </c>
      <c r="D293" t="s">
        <v>621</v>
      </c>
    </row>
    <row r="294" spans="1:4" x14ac:dyDescent="0.25">
      <c r="A294" t="s">
        <v>964</v>
      </c>
      <c r="B294" t="s">
        <v>622</v>
      </c>
      <c r="C294">
        <v>4000</v>
      </c>
      <c r="D294" t="s">
        <v>623</v>
      </c>
    </row>
    <row r="295" spans="1:4" x14ac:dyDescent="0.25">
      <c r="A295" t="s">
        <v>965</v>
      </c>
      <c r="B295" t="s">
        <v>448</v>
      </c>
      <c r="C295">
        <v>3800</v>
      </c>
      <c r="D295" t="s">
        <v>624</v>
      </c>
    </row>
    <row r="296" spans="1:4" x14ac:dyDescent="0.25">
      <c r="A296" t="s">
        <v>966</v>
      </c>
      <c r="B296" t="s">
        <v>625</v>
      </c>
      <c r="C296">
        <v>6300</v>
      </c>
      <c r="D296" t="s">
        <v>626</v>
      </c>
    </row>
    <row r="297" spans="1:4" x14ac:dyDescent="0.25">
      <c r="A297" t="s">
        <v>967</v>
      </c>
      <c r="B297" t="s">
        <v>627</v>
      </c>
      <c r="C297">
        <v>4000</v>
      </c>
      <c r="D297" t="s">
        <v>628</v>
      </c>
    </row>
    <row r="298" spans="1:4" x14ac:dyDescent="0.25">
      <c r="A298" t="s">
        <v>968</v>
      </c>
      <c r="B298" t="s">
        <v>629</v>
      </c>
      <c r="C298">
        <v>3400</v>
      </c>
      <c r="D298" t="s">
        <v>630</v>
      </c>
    </row>
    <row r="299" spans="1:4" x14ac:dyDescent="0.25">
      <c r="A299" t="s">
        <v>969</v>
      </c>
      <c r="B299" t="s">
        <v>631</v>
      </c>
      <c r="C299">
        <v>2000</v>
      </c>
      <c r="D299" t="s">
        <v>632</v>
      </c>
    </row>
    <row r="300" spans="1:4" x14ac:dyDescent="0.25">
      <c r="A300" t="s">
        <v>970</v>
      </c>
      <c r="B300" t="s">
        <v>633</v>
      </c>
      <c r="C300">
        <v>3400</v>
      </c>
      <c r="D300" t="s">
        <v>634</v>
      </c>
    </row>
    <row r="301" spans="1:4" x14ac:dyDescent="0.25">
      <c r="A301" t="s">
        <v>971</v>
      </c>
      <c r="B301" t="s">
        <v>635</v>
      </c>
      <c r="C301">
        <v>5400</v>
      </c>
      <c r="D301" t="s">
        <v>636</v>
      </c>
    </row>
    <row r="302" spans="1:4" x14ac:dyDescent="0.25">
      <c r="A302" t="s">
        <v>972</v>
      </c>
      <c r="B302" t="s">
        <v>637</v>
      </c>
      <c r="C302">
        <v>3200</v>
      </c>
      <c r="D302" t="s">
        <v>638</v>
      </c>
    </row>
    <row r="303" spans="1:4" x14ac:dyDescent="0.25">
      <c r="A303" t="s">
        <v>973</v>
      </c>
      <c r="B303" t="s">
        <v>639</v>
      </c>
      <c r="C303">
        <v>2200</v>
      </c>
      <c r="D303" t="s">
        <v>640</v>
      </c>
    </row>
    <row r="304" spans="1:4" x14ac:dyDescent="0.25">
      <c r="A304" t="s">
        <v>974</v>
      </c>
      <c r="B304" t="s">
        <v>642</v>
      </c>
      <c r="C304">
        <v>4400</v>
      </c>
      <c r="D304" t="s">
        <v>643</v>
      </c>
    </row>
    <row r="305" spans="1:4" x14ac:dyDescent="0.25">
      <c r="A305" t="s">
        <v>975</v>
      </c>
      <c r="B305" t="s">
        <v>644</v>
      </c>
      <c r="C305">
        <v>3800</v>
      </c>
      <c r="D305" t="s">
        <v>645</v>
      </c>
    </row>
    <row r="306" spans="1:4" x14ac:dyDescent="0.25">
      <c r="A306" t="s">
        <v>976</v>
      </c>
      <c r="B306" t="s">
        <v>646</v>
      </c>
      <c r="C306">
        <v>3400</v>
      </c>
      <c r="D306" t="s">
        <v>647</v>
      </c>
    </row>
    <row r="307" spans="1:4" x14ac:dyDescent="0.25">
      <c r="A307" t="s">
        <v>977</v>
      </c>
      <c r="B307" t="s">
        <v>648</v>
      </c>
      <c r="C307">
        <v>2600</v>
      </c>
      <c r="D307" t="s">
        <v>649</v>
      </c>
    </row>
    <row r="308" spans="1:4" x14ac:dyDescent="0.25">
      <c r="A308" t="s">
        <v>978</v>
      </c>
      <c r="B308" t="s">
        <v>979</v>
      </c>
      <c r="C308">
        <v>3400</v>
      </c>
      <c r="D308" t="s">
        <v>980</v>
      </c>
    </row>
    <row r="309" spans="1:4" x14ac:dyDescent="0.25">
      <c r="A309" t="s">
        <v>981</v>
      </c>
      <c r="B309" t="s">
        <v>982</v>
      </c>
      <c r="C309">
        <v>12000</v>
      </c>
      <c r="D309" t="s">
        <v>983</v>
      </c>
    </row>
    <row r="310" spans="1:4" x14ac:dyDescent="0.25">
      <c r="A310" t="s">
        <v>984</v>
      </c>
      <c r="B310" t="s">
        <v>985</v>
      </c>
      <c r="C310">
        <v>5800</v>
      </c>
      <c r="D310" t="s">
        <v>986</v>
      </c>
    </row>
    <row r="311" spans="1:4" x14ac:dyDescent="0.25">
      <c r="A311" t="s">
        <v>987</v>
      </c>
      <c r="B311" t="s">
        <v>988</v>
      </c>
      <c r="C311">
        <v>2900</v>
      </c>
      <c r="D311" t="s">
        <v>989</v>
      </c>
    </row>
    <row r="312" spans="1:4" x14ac:dyDescent="0.25">
      <c r="A312" t="s">
        <v>990</v>
      </c>
      <c r="B312" t="s">
        <v>991</v>
      </c>
      <c r="C312">
        <v>2700</v>
      </c>
      <c r="D312" t="s">
        <v>992</v>
      </c>
    </row>
    <row r="313" spans="1:4" x14ac:dyDescent="0.25">
      <c r="A313" t="s">
        <v>993</v>
      </c>
      <c r="B313" t="s">
        <v>994</v>
      </c>
      <c r="C313">
        <v>2800</v>
      </c>
      <c r="D313" t="s">
        <v>995</v>
      </c>
    </row>
    <row r="314" spans="1:4" x14ac:dyDescent="0.25">
      <c r="A314" t="s">
        <v>996</v>
      </c>
      <c r="B314" t="s">
        <v>997</v>
      </c>
      <c r="C314">
        <v>3800</v>
      </c>
      <c r="D314" t="s">
        <v>998</v>
      </c>
    </row>
    <row r="315" spans="1:4" x14ac:dyDescent="0.25">
      <c r="A315" t="s">
        <v>999</v>
      </c>
      <c r="B315" t="s">
        <v>1000</v>
      </c>
      <c r="C315">
        <v>4000</v>
      </c>
      <c r="D315" t="s">
        <v>1001</v>
      </c>
    </row>
    <row r="316" spans="1:4" x14ac:dyDescent="0.25">
      <c r="A316" t="s">
        <v>1002</v>
      </c>
      <c r="B316" t="s">
        <v>365</v>
      </c>
      <c r="C316">
        <v>8600</v>
      </c>
      <c r="D316" t="s">
        <v>1003</v>
      </c>
    </row>
    <row r="317" spans="1:4" x14ac:dyDescent="0.25">
      <c r="A317" t="s">
        <v>1004</v>
      </c>
      <c r="B317" t="s">
        <v>1005</v>
      </c>
      <c r="C317">
        <v>4200</v>
      </c>
      <c r="D317" t="s">
        <v>1006</v>
      </c>
    </row>
    <row r="318" spans="1:4" x14ac:dyDescent="0.25">
      <c r="A318" t="s">
        <v>1007</v>
      </c>
      <c r="B318" t="s">
        <v>1008</v>
      </c>
      <c r="C318">
        <v>6800</v>
      </c>
      <c r="D318" t="s">
        <v>1009</v>
      </c>
    </row>
    <row r="319" spans="1:4" x14ac:dyDescent="0.25">
      <c r="A319" t="s">
        <v>1010</v>
      </c>
      <c r="B319" t="s">
        <v>1011</v>
      </c>
      <c r="C319">
        <v>2800</v>
      </c>
      <c r="D319" t="s">
        <v>1012</v>
      </c>
    </row>
    <row r="320" spans="1:4" x14ac:dyDescent="0.25">
      <c r="A320" t="s">
        <v>1013</v>
      </c>
      <c r="B320" t="s">
        <v>1014</v>
      </c>
      <c r="C320">
        <v>4600</v>
      </c>
      <c r="D320" t="s">
        <v>1015</v>
      </c>
    </row>
    <row r="321" spans="1:4" x14ac:dyDescent="0.25">
      <c r="A321" t="s">
        <v>1016</v>
      </c>
      <c r="B321" t="s">
        <v>1017</v>
      </c>
      <c r="C321">
        <v>2400</v>
      </c>
      <c r="D321" t="s">
        <v>1018</v>
      </c>
    </row>
    <row r="322" spans="1:4" x14ac:dyDescent="0.25">
      <c r="A322" t="s">
        <v>1019</v>
      </c>
      <c r="B322" t="s">
        <v>1020</v>
      </c>
      <c r="C322">
        <v>8000</v>
      </c>
      <c r="D322" t="s">
        <v>1021</v>
      </c>
    </row>
    <row r="323" spans="1:4" x14ac:dyDescent="0.25">
      <c r="A323" t="s">
        <v>1022</v>
      </c>
      <c r="B323" t="s">
        <v>1023</v>
      </c>
      <c r="C323">
        <v>3000</v>
      </c>
      <c r="D323" t="s">
        <v>1024</v>
      </c>
    </row>
    <row r="324" spans="1:4" x14ac:dyDescent="0.25">
      <c r="A324" t="s">
        <v>1025</v>
      </c>
      <c r="B324" t="s">
        <v>1026</v>
      </c>
      <c r="C324">
        <v>3200</v>
      </c>
      <c r="D324" t="s">
        <v>1027</v>
      </c>
    </row>
    <row r="325" spans="1:4" x14ac:dyDescent="0.25">
      <c r="A325" t="s">
        <v>1028</v>
      </c>
      <c r="B325" t="s">
        <v>1029</v>
      </c>
      <c r="C325">
        <v>10000</v>
      </c>
      <c r="D325" t="s">
        <v>1030</v>
      </c>
    </row>
    <row r="326" spans="1:4" x14ac:dyDescent="0.25">
      <c r="A326" t="s">
        <v>1031</v>
      </c>
      <c r="B326" t="s">
        <v>1032</v>
      </c>
      <c r="C326">
        <v>3200</v>
      </c>
      <c r="D326" t="s">
        <v>1033</v>
      </c>
    </row>
    <row r="327" spans="1:4" x14ac:dyDescent="0.25">
      <c r="A327" t="s">
        <v>1034</v>
      </c>
      <c r="B327" t="s">
        <v>1035</v>
      </c>
      <c r="C327">
        <v>4400</v>
      </c>
      <c r="D327" t="s">
        <v>1036</v>
      </c>
    </row>
    <row r="328" spans="1:4" x14ac:dyDescent="0.25">
      <c r="A328" t="s">
        <v>1037</v>
      </c>
      <c r="B328" t="s">
        <v>1038</v>
      </c>
      <c r="C328">
        <v>2400</v>
      </c>
      <c r="D328" t="s">
        <v>1039</v>
      </c>
    </row>
    <row r="329" spans="1:4" x14ac:dyDescent="0.25">
      <c r="A329" t="s">
        <v>1040</v>
      </c>
      <c r="B329" t="s">
        <v>1041</v>
      </c>
      <c r="C329">
        <v>3000</v>
      </c>
      <c r="D329" t="s">
        <v>1042</v>
      </c>
    </row>
    <row r="330" spans="1:4" x14ac:dyDescent="0.25">
      <c r="A330" t="s">
        <v>1043</v>
      </c>
      <c r="B330" t="s">
        <v>1044</v>
      </c>
      <c r="C330">
        <v>3800</v>
      </c>
      <c r="D330" t="s">
        <v>1045</v>
      </c>
    </row>
    <row r="331" spans="1:4" x14ac:dyDescent="0.25">
      <c r="A331" t="s">
        <v>1046</v>
      </c>
      <c r="B331" t="s">
        <v>128</v>
      </c>
      <c r="C331">
        <v>13000</v>
      </c>
      <c r="D331" t="s">
        <v>1047</v>
      </c>
    </row>
    <row r="332" spans="1:4" x14ac:dyDescent="0.25">
      <c r="A332" t="s">
        <v>1049</v>
      </c>
      <c r="B332" t="s">
        <v>1050</v>
      </c>
      <c r="C332">
        <v>4800</v>
      </c>
      <c r="D332" t="s">
        <v>1051</v>
      </c>
    </row>
    <row r="333" spans="1:4" x14ac:dyDescent="0.25">
      <c r="A333" t="s">
        <v>1052</v>
      </c>
      <c r="B333" t="s">
        <v>1053</v>
      </c>
      <c r="C333">
        <v>4200</v>
      </c>
      <c r="D333" t="s">
        <v>1054</v>
      </c>
    </row>
    <row r="334" spans="1:4" x14ac:dyDescent="0.25">
      <c r="A334" t="s">
        <v>1055</v>
      </c>
      <c r="B334" t="s">
        <v>1056</v>
      </c>
      <c r="C334">
        <v>5400</v>
      </c>
      <c r="D334" t="s">
        <v>1057</v>
      </c>
    </row>
    <row r="335" spans="1:4" x14ac:dyDescent="0.25">
      <c r="A335" t="s">
        <v>1058</v>
      </c>
      <c r="B335" t="s">
        <v>1059</v>
      </c>
      <c r="C335">
        <v>9000</v>
      </c>
      <c r="D335" t="s">
        <v>1060</v>
      </c>
    </row>
    <row r="336" spans="1:4" x14ac:dyDescent="0.25">
      <c r="A336" t="s">
        <v>1061</v>
      </c>
      <c r="B336" t="s">
        <v>1062</v>
      </c>
      <c r="C336">
        <v>8800</v>
      </c>
      <c r="D336" t="s">
        <v>1063</v>
      </c>
    </row>
    <row r="337" spans="1:4" x14ac:dyDescent="0.25">
      <c r="A337" t="s">
        <v>1064</v>
      </c>
      <c r="B337" t="s">
        <v>1065</v>
      </c>
      <c r="C337">
        <v>4600</v>
      </c>
      <c r="D337" t="s">
        <v>1066</v>
      </c>
    </row>
    <row r="338" spans="1:4" x14ac:dyDescent="0.25">
      <c r="A338" t="s">
        <v>1067</v>
      </c>
      <c r="B338" t="s">
        <v>1068</v>
      </c>
      <c r="C338">
        <v>6000</v>
      </c>
      <c r="D338" t="s">
        <v>1069</v>
      </c>
    </row>
    <row r="339" spans="1:4" x14ac:dyDescent="0.25">
      <c r="A339" t="s">
        <v>1070</v>
      </c>
      <c r="B339" t="s">
        <v>1071</v>
      </c>
      <c r="C339">
        <v>3200</v>
      </c>
      <c r="D339" t="s">
        <v>1072</v>
      </c>
    </row>
    <row r="340" spans="1:4" x14ac:dyDescent="0.25">
      <c r="A340" t="s">
        <v>1073</v>
      </c>
      <c r="B340" t="s">
        <v>1074</v>
      </c>
      <c r="C340">
        <v>4200</v>
      </c>
      <c r="D340" t="s">
        <v>1075</v>
      </c>
    </row>
    <row r="341" spans="1:4" x14ac:dyDescent="0.25">
      <c r="A341" t="s">
        <v>1076</v>
      </c>
      <c r="B341" t="s">
        <v>1077</v>
      </c>
      <c r="C341">
        <v>3400</v>
      </c>
      <c r="D341" t="s">
        <v>1078</v>
      </c>
    </row>
    <row r="342" spans="1:4" x14ac:dyDescent="0.25">
      <c r="A342" t="s">
        <v>1079</v>
      </c>
      <c r="B342" t="s">
        <v>1080</v>
      </c>
      <c r="C342">
        <v>4500</v>
      </c>
      <c r="D342" t="s">
        <v>1081</v>
      </c>
    </row>
    <row r="343" spans="1:4" x14ac:dyDescent="0.25">
      <c r="A343" t="s">
        <v>1082</v>
      </c>
      <c r="B343" t="s">
        <v>1083</v>
      </c>
      <c r="C343">
        <v>3500</v>
      </c>
      <c r="D343" t="s">
        <v>1084</v>
      </c>
    </row>
    <row r="344" spans="1:4" x14ac:dyDescent="0.25">
      <c r="A344" t="s">
        <v>1085</v>
      </c>
      <c r="B344" t="s">
        <v>1086</v>
      </c>
      <c r="C344">
        <v>4500</v>
      </c>
      <c r="D344" t="s">
        <v>1087</v>
      </c>
    </row>
    <row r="345" spans="1:4" x14ac:dyDescent="0.25">
      <c r="A345" t="s">
        <v>1088</v>
      </c>
      <c r="B345" t="s">
        <v>1089</v>
      </c>
      <c r="C345">
        <v>4400</v>
      </c>
      <c r="D345" t="s">
        <v>1090</v>
      </c>
    </row>
    <row r="346" spans="1:4" x14ac:dyDescent="0.25">
      <c r="A346" t="s">
        <v>1091</v>
      </c>
      <c r="B346" t="s">
        <v>1092</v>
      </c>
      <c r="C346">
        <v>5200</v>
      </c>
      <c r="D346" t="s">
        <v>1093</v>
      </c>
    </row>
    <row r="347" spans="1:4" x14ac:dyDescent="0.25">
      <c r="A347" t="s">
        <v>1094</v>
      </c>
      <c r="B347" t="s">
        <v>1095</v>
      </c>
      <c r="C347">
        <v>2900</v>
      </c>
      <c r="D347" t="s">
        <v>1096</v>
      </c>
    </row>
    <row r="348" spans="1:4" x14ac:dyDescent="0.25">
      <c r="A348" t="s">
        <v>1097</v>
      </c>
      <c r="B348" t="s">
        <v>1098</v>
      </c>
      <c r="C348">
        <v>4800</v>
      </c>
      <c r="D348" t="s">
        <v>1099</v>
      </c>
    </row>
    <row r="349" spans="1:4" x14ac:dyDescent="0.25">
      <c r="A349" t="s">
        <v>1100</v>
      </c>
      <c r="B349" t="s">
        <v>1101</v>
      </c>
      <c r="C349">
        <v>4000</v>
      </c>
      <c r="D349" t="s">
        <v>1102</v>
      </c>
    </row>
    <row r="350" spans="1:4" x14ac:dyDescent="0.25">
      <c r="A350" t="s">
        <v>1103</v>
      </c>
      <c r="B350" t="s">
        <v>1104</v>
      </c>
      <c r="C350">
        <v>3600</v>
      </c>
      <c r="D350" t="s">
        <v>1105</v>
      </c>
    </row>
    <row r="351" spans="1:4" x14ac:dyDescent="0.25">
      <c r="A351" t="s">
        <v>1106</v>
      </c>
      <c r="B351" t="s">
        <v>449</v>
      </c>
      <c r="C351">
        <v>2100</v>
      </c>
      <c r="D351" t="s">
        <v>1107</v>
      </c>
    </row>
    <row r="352" spans="1:4" x14ac:dyDescent="0.25">
      <c r="A352" t="s">
        <v>1108</v>
      </c>
      <c r="B352" t="s">
        <v>1109</v>
      </c>
      <c r="C352">
        <v>3600</v>
      </c>
      <c r="D352" t="s">
        <v>1110</v>
      </c>
    </row>
    <row r="353" spans="1:4" x14ac:dyDescent="0.25">
      <c r="A353" t="s">
        <v>1111</v>
      </c>
      <c r="B353" t="s">
        <v>1112</v>
      </c>
      <c r="C353">
        <v>5200</v>
      </c>
      <c r="D353" t="s">
        <v>1113</v>
      </c>
    </row>
    <row r="354" spans="1:4" x14ac:dyDescent="0.25">
      <c r="A354" t="s">
        <v>1114</v>
      </c>
      <c r="B354" t="s">
        <v>1115</v>
      </c>
      <c r="C354">
        <v>4200</v>
      </c>
      <c r="D354" t="s">
        <v>1116</v>
      </c>
    </row>
    <row r="355" spans="1:4" x14ac:dyDescent="0.25">
      <c r="A355" t="s">
        <v>1117</v>
      </c>
      <c r="B355" t="s">
        <v>1118</v>
      </c>
      <c r="C355">
        <v>3600</v>
      </c>
      <c r="D355" t="s">
        <v>1119</v>
      </c>
    </row>
    <row r="356" spans="1:4" x14ac:dyDescent="0.25">
      <c r="A356" t="s">
        <v>1120</v>
      </c>
      <c r="B356" t="s">
        <v>1121</v>
      </c>
      <c r="C356">
        <v>3800</v>
      </c>
      <c r="D356" t="s">
        <v>1122</v>
      </c>
    </row>
    <row r="357" spans="1:4" x14ac:dyDescent="0.25">
      <c r="A357" t="s">
        <v>1123</v>
      </c>
      <c r="B357" t="s">
        <v>1124</v>
      </c>
      <c r="C357">
        <v>3200</v>
      </c>
      <c r="D357" t="s">
        <v>1125</v>
      </c>
    </row>
    <row r="358" spans="1:4" x14ac:dyDescent="0.25">
      <c r="A358" t="s">
        <v>1126</v>
      </c>
      <c r="B358" t="s">
        <v>1127</v>
      </c>
      <c r="C358">
        <v>3200</v>
      </c>
      <c r="D358" t="s">
        <v>1128</v>
      </c>
    </row>
    <row r="359" spans="1:4" x14ac:dyDescent="0.25">
      <c r="A359" t="s">
        <v>1129</v>
      </c>
      <c r="B359" t="s">
        <v>1130</v>
      </c>
      <c r="C359">
        <v>2600</v>
      </c>
      <c r="D359" t="s">
        <v>1131</v>
      </c>
    </row>
    <row r="360" spans="1:4" x14ac:dyDescent="0.25">
      <c r="A360" t="s">
        <v>1132</v>
      </c>
      <c r="B360" t="s">
        <v>1133</v>
      </c>
      <c r="C360">
        <v>3600</v>
      </c>
      <c r="D360" t="s">
        <v>1134</v>
      </c>
    </row>
    <row r="361" spans="1:4" x14ac:dyDescent="0.25">
      <c r="A361" t="s">
        <v>1135</v>
      </c>
      <c r="B361" t="s">
        <v>1136</v>
      </c>
      <c r="C361">
        <v>11000</v>
      </c>
      <c r="D361" t="s">
        <v>1137</v>
      </c>
    </row>
    <row r="362" spans="1:4" x14ac:dyDescent="0.25">
      <c r="A362" t="s">
        <v>1138</v>
      </c>
      <c r="B362" t="s">
        <v>1139</v>
      </c>
      <c r="C362">
        <v>4200</v>
      </c>
      <c r="D362" t="s">
        <v>1140</v>
      </c>
    </row>
    <row r="363" spans="1:4" x14ac:dyDescent="0.25">
      <c r="A363" t="s">
        <v>1141</v>
      </c>
      <c r="B363" t="s">
        <v>1142</v>
      </c>
      <c r="C363">
        <v>3600</v>
      </c>
      <c r="D363" t="s">
        <v>1143</v>
      </c>
    </row>
    <row r="364" spans="1:4" x14ac:dyDescent="0.25">
      <c r="A364" t="s">
        <v>1144</v>
      </c>
      <c r="B364" t="s">
        <v>1145</v>
      </c>
      <c r="C364">
        <v>4500</v>
      </c>
      <c r="D364" t="s">
        <v>1146</v>
      </c>
    </row>
    <row r="365" spans="1:4" x14ac:dyDescent="0.25">
      <c r="A365" t="s">
        <v>1147</v>
      </c>
      <c r="B365" t="s">
        <v>1148</v>
      </c>
      <c r="C365">
        <v>8600</v>
      </c>
      <c r="D365" t="s">
        <v>1149</v>
      </c>
    </row>
    <row r="366" spans="1:4" x14ac:dyDescent="0.25">
      <c r="A366" t="s">
        <v>1150</v>
      </c>
      <c r="B366" t="s">
        <v>1151</v>
      </c>
      <c r="C366">
        <v>4200</v>
      </c>
      <c r="D366" t="s">
        <v>1152</v>
      </c>
    </row>
    <row r="367" spans="1:4" x14ac:dyDescent="0.25">
      <c r="A367" t="s">
        <v>1153</v>
      </c>
      <c r="B367" t="s">
        <v>1154</v>
      </c>
      <c r="C367">
        <v>4000</v>
      </c>
      <c r="D367" t="s">
        <v>1155</v>
      </c>
    </row>
    <row r="368" spans="1:4" x14ac:dyDescent="0.25">
      <c r="A368" t="s">
        <v>1156</v>
      </c>
      <c r="B368" t="s">
        <v>1157</v>
      </c>
      <c r="C368">
        <v>3600</v>
      </c>
      <c r="D368" t="s">
        <v>1158</v>
      </c>
    </row>
    <row r="369" spans="1:4" x14ac:dyDescent="0.25">
      <c r="A369" t="s">
        <v>1159</v>
      </c>
      <c r="B369" t="s">
        <v>1160</v>
      </c>
      <c r="C369">
        <v>3400</v>
      </c>
      <c r="D369" t="s">
        <v>1161</v>
      </c>
    </row>
    <row r="370" spans="1:4" x14ac:dyDescent="0.25">
      <c r="A370" t="s">
        <v>1162</v>
      </c>
      <c r="B370" t="s">
        <v>1163</v>
      </c>
      <c r="C370">
        <v>3200</v>
      </c>
      <c r="D370" t="s">
        <v>1164</v>
      </c>
    </row>
    <row r="371" spans="1:4" x14ac:dyDescent="0.25">
      <c r="A371" t="s">
        <v>1165</v>
      </c>
      <c r="B371" t="s">
        <v>1166</v>
      </c>
      <c r="C371">
        <v>3400</v>
      </c>
      <c r="D371" t="s">
        <v>1167</v>
      </c>
    </row>
    <row r="372" spans="1:4" x14ac:dyDescent="0.25">
      <c r="A372" t="s">
        <v>1168</v>
      </c>
      <c r="B372" t="s">
        <v>1169</v>
      </c>
      <c r="C372">
        <v>7200</v>
      </c>
      <c r="D372" t="s">
        <v>1170</v>
      </c>
    </row>
    <row r="373" spans="1:4" x14ac:dyDescent="0.25">
      <c r="A373" t="s">
        <v>1171</v>
      </c>
      <c r="B373" t="s">
        <v>1172</v>
      </c>
      <c r="C373">
        <v>3600</v>
      </c>
      <c r="D373" t="s">
        <v>1173</v>
      </c>
    </row>
    <row r="374" spans="1:4" x14ac:dyDescent="0.25">
      <c r="A374" t="s">
        <v>1174</v>
      </c>
      <c r="B374" t="s">
        <v>408</v>
      </c>
      <c r="C374">
        <v>5800</v>
      </c>
      <c r="D374" t="s">
        <v>1175</v>
      </c>
    </row>
    <row r="375" spans="1:4" x14ac:dyDescent="0.25">
      <c r="A375" t="s">
        <v>1176</v>
      </c>
      <c r="B375" t="s">
        <v>1177</v>
      </c>
      <c r="C375">
        <v>2800</v>
      </c>
      <c r="D375" t="s">
        <v>1178</v>
      </c>
    </row>
    <row r="376" spans="1:4" x14ac:dyDescent="0.25">
      <c r="A376" t="s">
        <v>1179</v>
      </c>
      <c r="B376" t="s">
        <v>1180</v>
      </c>
      <c r="C376">
        <v>3200</v>
      </c>
      <c r="D376" t="s">
        <v>1181</v>
      </c>
    </row>
    <row r="377" spans="1:4" x14ac:dyDescent="0.25">
      <c r="A377" t="s">
        <v>1182</v>
      </c>
      <c r="B377" t="s">
        <v>1183</v>
      </c>
      <c r="C377">
        <v>7200</v>
      </c>
      <c r="D377" t="s">
        <v>1184</v>
      </c>
    </row>
    <row r="378" spans="1:4" x14ac:dyDescent="0.25">
      <c r="A378" t="s">
        <v>1185</v>
      </c>
      <c r="B378" t="s">
        <v>1186</v>
      </c>
      <c r="C378">
        <v>1800</v>
      </c>
      <c r="D378" t="s">
        <v>1187</v>
      </c>
    </row>
    <row r="379" spans="1:4" x14ac:dyDescent="0.25">
      <c r="A379" t="s">
        <v>1188</v>
      </c>
      <c r="B379" t="s">
        <v>1189</v>
      </c>
      <c r="C379">
        <v>2000</v>
      </c>
      <c r="D379" t="s">
        <v>1190</v>
      </c>
    </row>
    <row r="380" spans="1:4" x14ac:dyDescent="0.25">
      <c r="A380" t="s">
        <v>1191</v>
      </c>
      <c r="B380" t="s">
        <v>1192</v>
      </c>
      <c r="C380">
        <v>3800</v>
      </c>
      <c r="D380" t="s">
        <v>1193</v>
      </c>
    </row>
    <row r="381" spans="1:4" x14ac:dyDescent="0.25">
      <c r="A381" t="s">
        <v>1194</v>
      </c>
      <c r="B381" t="s">
        <v>1195</v>
      </c>
      <c r="C381">
        <v>5600</v>
      </c>
      <c r="D381" t="s">
        <v>1196</v>
      </c>
    </row>
    <row r="382" spans="1:4" x14ac:dyDescent="0.25">
      <c r="A382" t="s">
        <v>1197</v>
      </c>
      <c r="B382" t="s">
        <v>1198</v>
      </c>
      <c r="C382">
        <v>4000</v>
      </c>
      <c r="D382" t="s">
        <v>1199</v>
      </c>
    </row>
    <row r="383" spans="1:4" x14ac:dyDescent="0.25">
      <c r="A383" t="s">
        <v>1200</v>
      </c>
      <c r="B383" t="s">
        <v>1201</v>
      </c>
      <c r="C383">
        <v>3000</v>
      </c>
      <c r="D383" t="s">
        <v>1202</v>
      </c>
    </row>
    <row r="384" spans="1:4" x14ac:dyDescent="0.25">
      <c r="A384" t="s">
        <v>1203</v>
      </c>
      <c r="B384" t="s">
        <v>1204</v>
      </c>
      <c r="C384">
        <v>3200</v>
      </c>
      <c r="D384" t="s">
        <v>1205</v>
      </c>
    </row>
    <row r="385" spans="1:4" x14ac:dyDescent="0.25">
      <c r="A385" t="s">
        <v>1206</v>
      </c>
      <c r="B385" t="s">
        <v>1207</v>
      </c>
      <c r="C385">
        <v>3100</v>
      </c>
      <c r="D385" t="s">
        <v>1208</v>
      </c>
    </row>
    <row r="386" spans="1:4" x14ac:dyDescent="0.25">
      <c r="A386" t="s">
        <v>1209</v>
      </c>
      <c r="B386" t="s">
        <v>1210</v>
      </c>
      <c r="C386">
        <v>3600</v>
      </c>
      <c r="D386" t="s">
        <v>1211</v>
      </c>
    </row>
    <row r="387" spans="1:4" x14ac:dyDescent="0.25">
      <c r="A387" t="s">
        <v>1214</v>
      </c>
      <c r="B387" t="s">
        <v>1215</v>
      </c>
      <c r="C387">
        <v>3200</v>
      </c>
      <c r="D387" t="s">
        <v>1216</v>
      </c>
    </row>
    <row r="388" spans="1:4" x14ac:dyDescent="0.25">
      <c r="A388" t="s">
        <v>1217</v>
      </c>
      <c r="B388" t="s">
        <v>1218</v>
      </c>
      <c r="C388">
        <v>7200</v>
      </c>
      <c r="D388" t="s">
        <v>1219</v>
      </c>
    </row>
    <row r="389" spans="1:4" x14ac:dyDescent="0.25">
      <c r="A389" t="s">
        <v>1220</v>
      </c>
      <c r="B389" t="s">
        <v>1221</v>
      </c>
      <c r="C389">
        <v>8100</v>
      </c>
      <c r="D389" t="s">
        <v>1222</v>
      </c>
    </row>
    <row r="390" spans="1:4" x14ac:dyDescent="0.25">
      <c r="A390" t="s">
        <v>1223</v>
      </c>
      <c r="B390" t="s">
        <v>1224</v>
      </c>
      <c r="C390">
        <v>4400</v>
      </c>
      <c r="D390" t="s">
        <v>1225</v>
      </c>
    </row>
    <row r="391" spans="1:4" x14ac:dyDescent="0.25">
      <c r="A391" t="s">
        <v>1226</v>
      </c>
      <c r="B391" t="s">
        <v>1227</v>
      </c>
      <c r="C391">
        <v>5400</v>
      </c>
      <c r="D391" t="s">
        <v>1228</v>
      </c>
    </row>
    <row r="392" spans="1:4" x14ac:dyDescent="0.25">
      <c r="A392" t="s">
        <v>1229</v>
      </c>
      <c r="B392" t="s">
        <v>416</v>
      </c>
      <c r="C392">
        <v>3400</v>
      </c>
      <c r="D392" t="s">
        <v>1230</v>
      </c>
    </row>
    <row r="393" spans="1:4" x14ac:dyDescent="0.25">
      <c r="A393" t="s">
        <v>1231</v>
      </c>
      <c r="B393" t="s">
        <v>1232</v>
      </c>
      <c r="C393">
        <v>3400</v>
      </c>
      <c r="D393" t="s">
        <v>1233</v>
      </c>
    </row>
    <row r="394" spans="1:4" x14ac:dyDescent="0.25">
      <c r="A394" t="s">
        <v>1234</v>
      </c>
      <c r="B394" t="s">
        <v>1235</v>
      </c>
      <c r="C394">
        <v>3400</v>
      </c>
      <c r="D394" t="s">
        <v>1236</v>
      </c>
    </row>
    <row r="395" spans="1:4" x14ac:dyDescent="0.25">
      <c r="A395" t="s">
        <v>1237</v>
      </c>
      <c r="B395" t="s">
        <v>1238</v>
      </c>
      <c r="C395">
        <v>3000</v>
      </c>
      <c r="D395" t="s">
        <v>1239</v>
      </c>
    </row>
    <row r="396" spans="1:4" x14ac:dyDescent="0.25">
      <c r="A396" t="s">
        <v>1240</v>
      </c>
      <c r="B396" t="s">
        <v>1241</v>
      </c>
      <c r="C396">
        <v>3100</v>
      </c>
      <c r="D396" t="s">
        <v>1242</v>
      </c>
    </row>
    <row r="397" spans="1:4" x14ac:dyDescent="0.25">
      <c r="A397" t="s">
        <v>1243</v>
      </c>
      <c r="B397" t="s">
        <v>1244</v>
      </c>
      <c r="C397">
        <v>8200</v>
      </c>
      <c r="D397" t="s">
        <v>1245</v>
      </c>
    </row>
    <row r="398" spans="1:4" x14ac:dyDescent="0.25">
      <c r="A398" t="s">
        <v>1246</v>
      </c>
      <c r="B398" t="s">
        <v>1247</v>
      </c>
      <c r="C398">
        <v>11000</v>
      </c>
      <c r="D398" t="s">
        <v>1248</v>
      </c>
    </row>
    <row r="399" spans="1:4" x14ac:dyDescent="0.25">
      <c r="A399" t="s">
        <v>1249</v>
      </c>
      <c r="B399" t="s">
        <v>1250</v>
      </c>
      <c r="C399">
        <v>3600</v>
      </c>
      <c r="D399" t="s">
        <v>1251</v>
      </c>
    </row>
    <row r="400" spans="1:4" x14ac:dyDescent="0.25">
      <c r="A400" t="s">
        <v>1252</v>
      </c>
      <c r="B400" t="s">
        <v>1253</v>
      </c>
      <c r="C400">
        <v>3200</v>
      </c>
      <c r="D400" t="s">
        <v>1254</v>
      </c>
    </row>
    <row r="401" spans="1:4" x14ac:dyDescent="0.25">
      <c r="A401" t="s">
        <v>1255</v>
      </c>
      <c r="B401" t="s">
        <v>551</v>
      </c>
      <c r="C401">
        <v>5400</v>
      </c>
      <c r="D401" t="s">
        <v>1256</v>
      </c>
    </row>
    <row r="402" spans="1:4" x14ac:dyDescent="0.25">
      <c r="A402" t="s">
        <v>1257</v>
      </c>
      <c r="B402" t="s">
        <v>1258</v>
      </c>
      <c r="C402">
        <v>13000</v>
      </c>
      <c r="D402" t="s">
        <v>1259</v>
      </c>
    </row>
    <row r="403" spans="1:4" x14ac:dyDescent="0.25">
      <c r="A403" t="s">
        <v>1260</v>
      </c>
      <c r="B403" t="s">
        <v>1261</v>
      </c>
      <c r="C403">
        <v>2800</v>
      </c>
      <c r="D403" t="s">
        <v>1262</v>
      </c>
    </row>
    <row r="404" spans="1:4" x14ac:dyDescent="0.25">
      <c r="A404" t="s">
        <v>1263</v>
      </c>
      <c r="B404" t="s">
        <v>1264</v>
      </c>
      <c r="C404">
        <v>4500</v>
      </c>
      <c r="D404" t="s">
        <v>1265</v>
      </c>
    </row>
    <row r="405" spans="1:4" x14ac:dyDescent="0.25">
      <c r="A405" t="s">
        <v>1266</v>
      </c>
      <c r="B405" t="s">
        <v>1267</v>
      </c>
      <c r="C405">
        <v>5400</v>
      </c>
      <c r="D405" t="s">
        <v>1268</v>
      </c>
    </row>
    <row r="406" spans="1:4" x14ac:dyDescent="0.25">
      <c r="A406" t="s">
        <v>1269</v>
      </c>
      <c r="B406" t="s">
        <v>1270</v>
      </c>
      <c r="C406">
        <v>3200</v>
      </c>
      <c r="D406" t="s">
        <v>1271</v>
      </c>
    </row>
    <row r="407" spans="1:4" x14ac:dyDescent="0.25">
      <c r="A407" t="s">
        <v>1272</v>
      </c>
      <c r="B407" t="s">
        <v>1273</v>
      </c>
      <c r="C407">
        <v>4800</v>
      </c>
      <c r="D407" t="s">
        <v>1274</v>
      </c>
    </row>
    <row r="408" spans="1:4" x14ac:dyDescent="0.25">
      <c r="A408" t="s">
        <v>1275</v>
      </c>
      <c r="B408" t="s">
        <v>1276</v>
      </c>
      <c r="C408">
        <v>4000</v>
      </c>
      <c r="D408" t="s">
        <v>1277</v>
      </c>
    </row>
    <row r="409" spans="1:4" x14ac:dyDescent="0.25">
      <c r="A409" t="s">
        <v>1278</v>
      </c>
      <c r="B409" t="s">
        <v>1279</v>
      </c>
      <c r="C409">
        <v>9800</v>
      </c>
      <c r="D409" t="s">
        <v>1280</v>
      </c>
    </row>
    <row r="410" spans="1:4" x14ac:dyDescent="0.25">
      <c r="A410" t="s">
        <v>1281</v>
      </c>
      <c r="B410" t="s">
        <v>7</v>
      </c>
      <c r="C410">
        <v>4200</v>
      </c>
      <c r="D410" t="s">
        <v>1282</v>
      </c>
    </row>
    <row r="411" spans="1:4" x14ac:dyDescent="0.25">
      <c r="A411" t="s">
        <v>1283</v>
      </c>
      <c r="B411" t="s">
        <v>445</v>
      </c>
      <c r="C411">
        <v>2700</v>
      </c>
      <c r="D411" t="s">
        <v>1284</v>
      </c>
    </row>
    <row r="412" spans="1:4" x14ac:dyDescent="0.25">
      <c r="A412" t="s">
        <v>1285</v>
      </c>
      <c r="B412" t="s">
        <v>1286</v>
      </c>
      <c r="C412">
        <v>3800</v>
      </c>
      <c r="D412" t="s">
        <v>1287</v>
      </c>
    </row>
    <row r="413" spans="1:4" x14ac:dyDescent="0.25">
      <c r="A413" t="s">
        <v>1288</v>
      </c>
      <c r="B413" t="s">
        <v>1289</v>
      </c>
      <c r="C413">
        <v>3000</v>
      </c>
      <c r="D413" t="s">
        <v>1290</v>
      </c>
    </row>
    <row r="414" spans="1:4" x14ac:dyDescent="0.25">
      <c r="A414" t="s">
        <v>1291</v>
      </c>
      <c r="B414" t="s">
        <v>453</v>
      </c>
      <c r="C414">
        <v>4000</v>
      </c>
      <c r="D414" t="s">
        <v>1292</v>
      </c>
    </row>
    <row r="415" spans="1:4" x14ac:dyDescent="0.25">
      <c r="A415" t="s">
        <v>1293</v>
      </c>
      <c r="B415" t="s">
        <v>1294</v>
      </c>
      <c r="C415">
        <v>3200</v>
      </c>
      <c r="D415" t="s">
        <v>1295</v>
      </c>
    </row>
    <row r="416" spans="1:4" x14ac:dyDescent="0.25">
      <c r="A416" t="s">
        <v>1296</v>
      </c>
      <c r="B416" t="s">
        <v>1297</v>
      </c>
      <c r="C416">
        <v>3600</v>
      </c>
      <c r="D416" t="s">
        <v>1298</v>
      </c>
    </row>
    <row r="417" spans="1:4" x14ac:dyDescent="0.25">
      <c r="A417" t="s">
        <v>1299</v>
      </c>
      <c r="B417" t="s">
        <v>1300</v>
      </c>
      <c r="C417">
        <v>2500</v>
      </c>
      <c r="D417" t="s">
        <v>1301</v>
      </c>
    </row>
    <row r="418" spans="1:4" x14ac:dyDescent="0.25">
      <c r="A418" t="s">
        <v>1302</v>
      </c>
      <c r="B418" t="s">
        <v>1303</v>
      </c>
      <c r="C418">
        <v>2700</v>
      </c>
      <c r="D418" t="s">
        <v>1304</v>
      </c>
    </row>
    <row r="419" spans="1:4" x14ac:dyDescent="0.25">
      <c r="A419" t="s">
        <v>1305</v>
      </c>
      <c r="B419" t="s">
        <v>884</v>
      </c>
      <c r="C419">
        <v>2800</v>
      </c>
      <c r="D419" t="s">
        <v>1306</v>
      </c>
    </row>
    <row r="420" spans="1:4" x14ac:dyDescent="0.25">
      <c r="A420" t="s">
        <v>1307</v>
      </c>
      <c r="B420" t="s">
        <v>1048</v>
      </c>
      <c r="C420">
        <v>2600</v>
      </c>
      <c r="D420" t="s">
        <v>1308</v>
      </c>
    </row>
    <row r="421" spans="1:4" x14ac:dyDescent="0.25">
      <c r="A421" t="s">
        <v>1309</v>
      </c>
      <c r="B421" t="s">
        <v>1310</v>
      </c>
      <c r="C421">
        <v>2800</v>
      </c>
      <c r="D421" t="s">
        <v>1311</v>
      </c>
    </row>
    <row r="422" spans="1:4" x14ac:dyDescent="0.25">
      <c r="A422" t="s">
        <v>1312</v>
      </c>
      <c r="B422" t="s">
        <v>1313</v>
      </c>
      <c r="C422">
        <v>5400</v>
      </c>
      <c r="D422" t="s">
        <v>1314</v>
      </c>
    </row>
    <row r="423" spans="1:4" x14ac:dyDescent="0.25">
      <c r="A423" t="s">
        <v>1315</v>
      </c>
      <c r="B423" t="s">
        <v>1316</v>
      </c>
      <c r="C423">
        <v>2800</v>
      </c>
      <c r="D423" t="s">
        <v>1317</v>
      </c>
    </row>
    <row r="424" spans="1:4" x14ac:dyDescent="0.25">
      <c r="A424" t="s">
        <v>1318</v>
      </c>
      <c r="B424" t="s">
        <v>1319</v>
      </c>
      <c r="C424">
        <v>3400</v>
      </c>
      <c r="D424" t="s">
        <v>1320</v>
      </c>
    </row>
    <row r="425" spans="1:4" x14ac:dyDescent="0.25">
      <c r="A425" t="s">
        <v>1321</v>
      </c>
      <c r="B425" t="s">
        <v>1322</v>
      </c>
      <c r="C425">
        <v>3500</v>
      </c>
      <c r="D425" t="s">
        <v>1323</v>
      </c>
    </row>
    <row r="426" spans="1:4" x14ac:dyDescent="0.25">
      <c r="A426" t="s">
        <v>1324</v>
      </c>
      <c r="B426" t="s">
        <v>1325</v>
      </c>
      <c r="C426">
        <v>3600</v>
      </c>
      <c r="D426" t="s">
        <v>1326</v>
      </c>
    </row>
    <row r="427" spans="1:4" x14ac:dyDescent="0.25">
      <c r="A427" t="s">
        <v>1327</v>
      </c>
      <c r="B427" t="s">
        <v>1328</v>
      </c>
      <c r="C427">
        <v>3600</v>
      </c>
      <c r="D427" t="s">
        <v>1329</v>
      </c>
    </row>
    <row r="428" spans="1:4" x14ac:dyDescent="0.25">
      <c r="A428" t="s">
        <v>1330</v>
      </c>
      <c r="B428" t="s">
        <v>1331</v>
      </c>
      <c r="C428">
        <v>4400</v>
      </c>
      <c r="D428" t="s">
        <v>1332</v>
      </c>
    </row>
    <row r="429" spans="1:4" x14ac:dyDescent="0.25">
      <c r="A429" t="s">
        <v>1333</v>
      </c>
      <c r="B429" t="s">
        <v>447</v>
      </c>
      <c r="C429">
        <v>2300</v>
      </c>
      <c r="D429" t="s">
        <v>1334</v>
      </c>
    </row>
    <row r="430" spans="1:4" x14ac:dyDescent="0.25">
      <c r="A430" t="s">
        <v>1335</v>
      </c>
      <c r="B430" t="s">
        <v>1336</v>
      </c>
      <c r="C430">
        <v>4500</v>
      </c>
      <c r="D430" t="s">
        <v>1337</v>
      </c>
    </row>
    <row r="431" spans="1:4" x14ac:dyDescent="0.25">
      <c r="A431" t="s">
        <v>1338</v>
      </c>
      <c r="B431" t="s">
        <v>1339</v>
      </c>
      <c r="C431">
        <v>3200</v>
      </c>
      <c r="D431" t="s">
        <v>1340</v>
      </c>
    </row>
    <row r="432" spans="1:4" x14ac:dyDescent="0.25">
      <c r="A432" t="s">
        <v>1341</v>
      </c>
      <c r="B432" t="s">
        <v>113</v>
      </c>
      <c r="C432">
        <v>38000</v>
      </c>
      <c r="D432" t="s">
        <v>1342</v>
      </c>
    </row>
    <row r="433" spans="1:4" x14ac:dyDescent="0.25">
      <c r="A433" t="s">
        <v>1343</v>
      </c>
      <c r="B433" t="s">
        <v>1344</v>
      </c>
      <c r="C433">
        <v>2700</v>
      </c>
      <c r="D433" t="s">
        <v>1345</v>
      </c>
    </row>
    <row r="434" spans="1:4" x14ac:dyDescent="0.25">
      <c r="A434" t="s">
        <v>1346</v>
      </c>
      <c r="B434" t="s">
        <v>1347</v>
      </c>
      <c r="C434">
        <v>3600</v>
      </c>
      <c r="D434" t="s">
        <v>1348</v>
      </c>
    </row>
    <row r="435" spans="1:4" x14ac:dyDescent="0.25">
      <c r="A435" t="s">
        <v>1349</v>
      </c>
      <c r="B435" t="s">
        <v>405</v>
      </c>
      <c r="C435">
        <v>4800</v>
      </c>
      <c r="D435" t="s">
        <v>1350</v>
      </c>
    </row>
    <row r="436" spans="1:4" x14ac:dyDescent="0.25">
      <c r="A436" t="s">
        <v>1351</v>
      </c>
      <c r="B436" t="s">
        <v>1352</v>
      </c>
      <c r="C436">
        <v>4500</v>
      </c>
      <c r="D436" t="s">
        <v>1353</v>
      </c>
    </row>
    <row r="437" spans="1:4" x14ac:dyDescent="0.25">
      <c r="A437" t="s">
        <v>1354</v>
      </c>
      <c r="B437" t="s">
        <v>1355</v>
      </c>
      <c r="C437">
        <v>4000</v>
      </c>
      <c r="D437" t="s">
        <v>1356</v>
      </c>
    </row>
    <row r="438" spans="1:4" x14ac:dyDescent="0.25">
      <c r="A438" t="s">
        <v>1357</v>
      </c>
      <c r="B438" t="s">
        <v>500</v>
      </c>
      <c r="C438">
        <v>2600</v>
      </c>
      <c r="D438" t="s">
        <v>1358</v>
      </c>
    </row>
    <row r="439" spans="1:4" x14ac:dyDescent="0.25">
      <c r="A439" t="s">
        <v>1359</v>
      </c>
      <c r="B439" t="s">
        <v>641</v>
      </c>
      <c r="C439">
        <v>3800</v>
      </c>
      <c r="D439" t="s">
        <v>1360</v>
      </c>
    </row>
    <row r="440" spans="1:4" x14ac:dyDescent="0.25">
      <c r="A440" t="s">
        <v>1361</v>
      </c>
      <c r="B440" t="s">
        <v>1362</v>
      </c>
      <c r="C440">
        <v>7200</v>
      </c>
      <c r="D440" t="s">
        <v>1363</v>
      </c>
    </row>
    <row r="441" spans="1:4" x14ac:dyDescent="0.25">
      <c r="A441" t="s">
        <v>1364</v>
      </c>
      <c r="B441" t="s">
        <v>346</v>
      </c>
      <c r="C441">
        <v>16000</v>
      </c>
      <c r="D441" t="s">
        <v>1365</v>
      </c>
    </row>
    <row r="442" spans="1:4" x14ac:dyDescent="0.25">
      <c r="A442" t="s">
        <v>1366</v>
      </c>
      <c r="B442" t="s">
        <v>1367</v>
      </c>
      <c r="C442">
        <v>3000</v>
      </c>
      <c r="D442" t="s">
        <v>1368</v>
      </c>
    </row>
    <row r="443" spans="1:4" x14ac:dyDescent="0.25">
      <c r="A443" t="s">
        <v>1369</v>
      </c>
      <c r="B443" t="s">
        <v>1370</v>
      </c>
      <c r="C443">
        <v>6300</v>
      </c>
      <c r="D443" t="s">
        <v>1371</v>
      </c>
    </row>
    <row r="444" spans="1:4" x14ac:dyDescent="0.25">
      <c r="A444" t="s">
        <v>1372</v>
      </c>
      <c r="B444" t="s">
        <v>1373</v>
      </c>
      <c r="C444">
        <v>6800</v>
      </c>
      <c r="D444" t="s">
        <v>1374</v>
      </c>
    </row>
    <row r="445" spans="1:4" x14ac:dyDescent="0.25">
      <c r="A445" t="s">
        <v>1375</v>
      </c>
      <c r="B445" t="s">
        <v>582</v>
      </c>
      <c r="C445">
        <v>3800</v>
      </c>
      <c r="D445" t="s">
        <v>1376</v>
      </c>
    </row>
    <row r="446" spans="1:4" x14ac:dyDescent="0.25">
      <c r="A446" t="s">
        <v>1377</v>
      </c>
      <c r="B446" t="s">
        <v>1378</v>
      </c>
      <c r="C446">
        <v>4200</v>
      </c>
      <c r="D446" t="s">
        <v>1379</v>
      </c>
    </row>
    <row r="447" spans="1:4" x14ac:dyDescent="0.25">
      <c r="A447" t="s">
        <v>1380</v>
      </c>
      <c r="B447" t="s">
        <v>603</v>
      </c>
      <c r="C447">
        <v>5200</v>
      </c>
      <c r="D447" t="s">
        <v>1381</v>
      </c>
    </row>
    <row r="448" spans="1:4" x14ac:dyDescent="0.25">
      <c r="A448" t="s">
        <v>1382</v>
      </c>
      <c r="B448" t="s">
        <v>1383</v>
      </c>
      <c r="C448">
        <v>3600</v>
      </c>
      <c r="D448" t="s">
        <v>1384</v>
      </c>
    </row>
    <row r="449" spans="1:4" x14ac:dyDescent="0.25">
      <c r="A449" t="s">
        <v>1385</v>
      </c>
      <c r="B449" t="s">
        <v>1386</v>
      </c>
      <c r="C449">
        <v>5000</v>
      </c>
      <c r="D449" t="s">
        <v>1387</v>
      </c>
    </row>
    <row r="450" spans="1:4" x14ac:dyDescent="0.25">
      <c r="A450" t="s">
        <v>1388</v>
      </c>
      <c r="B450" t="s">
        <v>10</v>
      </c>
      <c r="C450">
        <v>4100</v>
      </c>
      <c r="D450" t="s">
        <v>1389</v>
      </c>
    </row>
    <row r="451" spans="1:4" x14ac:dyDescent="0.25">
      <c r="A451" t="s">
        <v>1390</v>
      </c>
      <c r="B451" t="s">
        <v>440</v>
      </c>
      <c r="C451">
        <v>2500</v>
      </c>
      <c r="D451" t="s">
        <v>1391</v>
      </c>
    </row>
    <row r="452" spans="1:4" x14ac:dyDescent="0.25">
      <c r="A452" t="s">
        <v>1392</v>
      </c>
      <c r="B452" t="s">
        <v>403</v>
      </c>
      <c r="C452">
        <v>6200</v>
      </c>
      <c r="D452" t="s">
        <v>1393</v>
      </c>
    </row>
    <row r="453" spans="1:4" x14ac:dyDescent="0.25">
      <c r="A453" t="s">
        <v>1394</v>
      </c>
      <c r="B453" t="s">
        <v>518</v>
      </c>
      <c r="C453">
        <v>5800</v>
      </c>
      <c r="D453" t="s">
        <v>1395</v>
      </c>
    </row>
    <row r="454" spans="1:4" x14ac:dyDescent="0.25">
      <c r="A454" t="s">
        <v>1396</v>
      </c>
      <c r="B454" t="s">
        <v>1397</v>
      </c>
      <c r="C454">
        <v>3600</v>
      </c>
      <c r="D454" t="s">
        <v>1398</v>
      </c>
    </row>
    <row r="455" spans="1:4" x14ac:dyDescent="0.25">
      <c r="A455" t="s">
        <v>1399</v>
      </c>
      <c r="B455" t="s">
        <v>1400</v>
      </c>
      <c r="C455">
        <v>3000</v>
      </c>
      <c r="D455" t="s">
        <v>1401</v>
      </c>
    </row>
    <row r="456" spans="1:4" x14ac:dyDescent="0.25">
      <c r="A456" t="s">
        <v>1402</v>
      </c>
      <c r="B456" t="s">
        <v>1403</v>
      </c>
      <c r="C456">
        <v>2700</v>
      </c>
      <c r="D456" t="s">
        <v>1404</v>
      </c>
    </row>
    <row r="457" spans="1:4" x14ac:dyDescent="0.25">
      <c r="A457" t="s">
        <v>1405</v>
      </c>
      <c r="B457" t="s">
        <v>1406</v>
      </c>
      <c r="C457">
        <v>3600</v>
      </c>
      <c r="D457" t="s">
        <v>1407</v>
      </c>
    </row>
    <row r="458" spans="1:4" x14ac:dyDescent="0.25">
      <c r="A458" t="s">
        <v>1408</v>
      </c>
      <c r="B458" t="s">
        <v>1409</v>
      </c>
      <c r="C458">
        <v>3000</v>
      </c>
      <c r="D458" t="s">
        <v>1410</v>
      </c>
    </row>
    <row r="459" spans="1:4" x14ac:dyDescent="0.25">
      <c r="A459" t="s">
        <v>1411</v>
      </c>
      <c r="B459" t="s">
        <v>1412</v>
      </c>
      <c r="C459">
        <v>3400</v>
      </c>
      <c r="D459" t="s">
        <v>1413</v>
      </c>
    </row>
    <row r="460" spans="1:4" x14ac:dyDescent="0.25">
      <c r="A460" t="s">
        <v>1414</v>
      </c>
      <c r="B460" t="s">
        <v>1415</v>
      </c>
      <c r="C460">
        <v>5400</v>
      </c>
      <c r="D460" t="s">
        <v>1416</v>
      </c>
    </row>
    <row r="461" spans="1:4" x14ac:dyDescent="0.25">
      <c r="A461" t="s">
        <v>1417</v>
      </c>
      <c r="B461" t="s">
        <v>1418</v>
      </c>
      <c r="C461">
        <v>17000</v>
      </c>
      <c r="D461" t="s">
        <v>1419</v>
      </c>
    </row>
    <row r="462" spans="1:4" x14ac:dyDescent="0.25">
      <c r="A462" t="s">
        <v>1420</v>
      </c>
      <c r="B462" t="s">
        <v>1421</v>
      </c>
      <c r="C462">
        <v>3600</v>
      </c>
      <c r="D462" t="s">
        <v>1422</v>
      </c>
    </row>
    <row r="463" spans="1:4" x14ac:dyDescent="0.25">
      <c r="A463" t="s">
        <v>1423</v>
      </c>
      <c r="B463" t="s">
        <v>1424</v>
      </c>
      <c r="C463">
        <v>3600</v>
      </c>
      <c r="D463" t="s">
        <v>1425</v>
      </c>
    </row>
    <row r="464" spans="1:4" x14ac:dyDescent="0.25">
      <c r="A464" t="s">
        <v>1426</v>
      </c>
      <c r="B464" t="s">
        <v>1427</v>
      </c>
      <c r="C464">
        <v>5400</v>
      </c>
      <c r="D464" t="s">
        <v>1428</v>
      </c>
    </row>
    <row r="465" spans="1:4" x14ac:dyDescent="0.25">
      <c r="A465" t="s">
        <v>1429</v>
      </c>
      <c r="B465" t="s">
        <v>1430</v>
      </c>
      <c r="C465">
        <v>3500</v>
      </c>
      <c r="D465" t="s">
        <v>1431</v>
      </c>
    </row>
    <row r="466" spans="1:4" x14ac:dyDescent="0.25">
      <c r="A466" t="s">
        <v>1432</v>
      </c>
      <c r="B466" t="s">
        <v>1433</v>
      </c>
      <c r="C466">
        <v>3200</v>
      </c>
      <c r="D466" t="s">
        <v>1434</v>
      </c>
    </row>
    <row r="467" spans="1:4" x14ac:dyDescent="0.25">
      <c r="A467" t="s">
        <v>1435</v>
      </c>
      <c r="B467" t="s">
        <v>1436</v>
      </c>
      <c r="C467">
        <v>10800</v>
      </c>
      <c r="D467" t="s">
        <v>1437</v>
      </c>
    </row>
    <row r="468" spans="1:4" x14ac:dyDescent="0.25">
      <c r="A468" t="s">
        <v>1438</v>
      </c>
      <c r="B468" t="s">
        <v>1439</v>
      </c>
      <c r="C468">
        <v>3600</v>
      </c>
      <c r="D468" t="s">
        <v>1440</v>
      </c>
    </row>
    <row r="469" spans="1:4" x14ac:dyDescent="0.25">
      <c r="A469" t="s">
        <v>1441</v>
      </c>
      <c r="B469" t="s">
        <v>1442</v>
      </c>
      <c r="C469">
        <v>5200</v>
      </c>
      <c r="D469" t="s">
        <v>1443</v>
      </c>
    </row>
    <row r="470" spans="1:4" x14ac:dyDescent="0.25">
      <c r="A470" t="s">
        <v>1444</v>
      </c>
      <c r="B470" t="s">
        <v>333</v>
      </c>
      <c r="C470">
        <v>10900</v>
      </c>
      <c r="D470" t="s">
        <v>1445</v>
      </c>
    </row>
    <row r="471" spans="1:4" x14ac:dyDescent="0.25">
      <c r="A471" t="s">
        <v>1446</v>
      </c>
      <c r="B471" t="s">
        <v>1447</v>
      </c>
      <c r="C471">
        <v>4400</v>
      </c>
      <c r="D471" t="s">
        <v>1448</v>
      </c>
    </row>
    <row r="472" spans="1:4" x14ac:dyDescent="0.25">
      <c r="A472" t="s">
        <v>1449</v>
      </c>
      <c r="B472" t="s">
        <v>1450</v>
      </c>
      <c r="C472">
        <v>5200</v>
      </c>
      <c r="D472" t="s">
        <v>1451</v>
      </c>
    </row>
    <row r="473" spans="1:4" x14ac:dyDescent="0.25">
      <c r="A473" t="s">
        <v>1452</v>
      </c>
      <c r="B473" t="s">
        <v>560</v>
      </c>
      <c r="C473">
        <v>6300</v>
      </c>
      <c r="D473" t="s">
        <v>1453</v>
      </c>
    </row>
    <row r="474" spans="1:4" x14ac:dyDescent="0.25">
      <c r="A474" t="s">
        <v>1454</v>
      </c>
      <c r="B474" t="s">
        <v>1455</v>
      </c>
      <c r="C474">
        <v>5400</v>
      </c>
      <c r="D474" t="s">
        <v>1456</v>
      </c>
    </row>
    <row r="475" spans="1:4" x14ac:dyDescent="0.25">
      <c r="A475" t="s">
        <v>1457</v>
      </c>
      <c r="B475" t="s">
        <v>1458</v>
      </c>
      <c r="C475">
        <v>4200</v>
      </c>
      <c r="D475" t="s">
        <v>1459</v>
      </c>
    </row>
    <row r="476" spans="1:4" x14ac:dyDescent="0.25">
      <c r="A476" t="s">
        <v>1460</v>
      </c>
      <c r="B476" t="s">
        <v>1461</v>
      </c>
      <c r="C476">
        <v>3500</v>
      </c>
      <c r="D476" t="s">
        <v>1462</v>
      </c>
    </row>
    <row r="477" spans="1:4" x14ac:dyDescent="0.25">
      <c r="A477" t="s">
        <v>1463</v>
      </c>
      <c r="B477" t="s">
        <v>137</v>
      </c>
      <c r="C477">
        <v>1900</v>
      </c>
      <c r="D477" t="s">
        <v>1464</v>
      </c>
    </row>
    <row r="478" spans="1:4" x14ac:dyDescent="0.25">
      <c r="A478" t="s">
        <v>1465</v>
      </c>
      <c r="B478" t="s">
        <v>1466</v>
      </c>
      <c r="C478">
        <v>3600</v>
      </c>
      <c r="D478" t="s">
        <v>1467</v>
      </c>
    </row>
  </sheetData>
  <sheetProtection algorithmName="SHA-512" hashValue="KYTMCgqqHa0G5GnOcKDVmy9NBtqMCQ3N5uL7VSdbgg/LwE2TtDkRCqoTbwzAl0OTrS5PT+1MYmp/kiJfG+Loig==" saltValue="tRE2SxvcNi/5g6E4ZrEncw==" spinCount="100000" sheet="1" objects="1" scenarios="1" selectLockedCells="1"/>
  <sortState xmlns:xlrd2="http://schemas.microsoft.com/office/spreadsheetml/2017/richdata2" ref="A2:F437">
    <sortCondition ref="D2"/>
  </sortState>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vt:lpstr>
      <vt:lpstr>データ</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thieda</dc:creator>
  <cp:lastModifiedBy>USER</cp:lastModifiedBy>
  <cp:lastPrinted>2019-08-08T07:54:20Z</cp:lastPrinted>
  <dcterms:created xsi:type="dcterms:W3CDTF">2019-02-04T00:54:52Z</dcterms:created>
  <dcterms:modified xsi:type="dcterms:W3CDTF">2025-04-15T05:44:43Z</dcterms:modified>
</cp:coreProperties>
</file>